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nyda-my.sharepoint.com/personal/nombuso_sibande_nyda_gov_za/Documents/Documents/2023-2024/TENDERS/JULY/New folder/"/>
    </mc:Choice>
  </mc:AlternateContent>
  <xr:revisionPtr revIDLastSave="1274" documentId="8_{9A34EC67-73D5-4105-B354-B2178DA553AF}" xr6:coauthVersionLast="47" xr6:coauthVersionMax="47" xr10:uidLastSave="{3AA21546-F73F-4117-8ACD-E830CBC28EE7}"/>
  <bookViews>
    <workbookView xWindow="-108" yWindow="-108" windowWidth="23256" windowHeight="12456" xr2:uid="{00000000-000D-0000-FFFF-FFFF00000000}"/>
  </bookViews>
  <sheets>
    <sheet name="Claims" sheetId="9" r:id="rId1"/>
  </sheet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9" l="1"/>
  <c r="G41" i="9" s="1"/>
  <c r="E40" i="9" l="1"/>
  <c r="F39" i="9" l="1"/>
  <c r="F38" i="9" l="1"/>
  <c r="G38" i="9" s="1"/>
  <c r="F37" i="9" l="1"/>
  <c r="G37" i="9" s="1"/>
  <c r="F36" i="9"/>
  <c r="G36" i="9" s="1"/>
  <c r="G34" i="9"/>
  <c r="G33" i="9"/>
  <c r="E32" i="9"/>
  <c r="G32" i="9" s="1"/>
  <c r="F21" i="9"/>
  <c r="G21" i="9" s="1"/>
  <c r="F20" i="9"/>
  <c r="G20" i="9" s="1"/>
  <c r="F19" i="9"/>
  <c r="G19" i="9" s="1"/>
  <c r="F18" i="9"/>
  <c r="G18" i="9" s="1"/>
  <c r="F17" i="9"/>
  <c r="G17" i="9" s="1"/>
  <c r="F16" i="9"/>
  <c r="G16" i="9" s="1"/>
  <c r="F15" i="9"/>
  <c r="G15" i="9" s="1"/>
  <c r="G14" i="9"/>
  <c r="G13" i="9"/>
  <c r="G12" i="9"/>
  <c r="G11" i="9"/>
  <c r="G10" i="9"/>
  <c r="G9" i="9"/>
  <c r="G8" i="9"/>
  <c r="G7" i="9"/>
  <c r="G6" i="9"/>
  <c r="G5" i="9"/>
  <c r="F4" i="9"/>
  <c r="G4" i="9" s="1"/>
  <c r="F3" i="9"/>
  <c r="G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Kagiso Mphela</author>
    <author>tc={E76C4B38-C8B1-44F8-A49C-D2AE71D12D9F}</author>
    <author>tc={33ADA3B7-B19B-400C-900C-49382F3BB7FE}</author>
    <author>tc={5F549B0B-CB19-4E14-A8C8-223291782727}</author>
    <author>tc={EC447C57-E688-45F8-B23C-2C2B65927B04}</author>
    <author>tc={0310C6C8-475F-484D-A006-E8E9E4F3FE2A}</author>
    <author>tc={C57D1B7E-E329-46CF-8FDF-C3CBE87FAB8F}</author>
    <author>tc={E45CF278-AB22-42BB-B82E-F4152CC0F810}</author>
    <author>tc={005836BD-199E-4F5E-95A2-C4BC60FB4BAD}</author>
    <author>tc={39E3804D-6AFE-479A-A138-5924947B73A7}</author>
    <author>tc={49218970-7916-4B6E-914A-D8735798043D}</author>
    <author>tc={0BF585BC-768B-46E0-97F0-AB524CCBA6AF}</author>
  </authors>
  <commentList>
    <comment ref="K3" authorId="0" shapeId="0" xr:uid="{00000000-0006-0000-0200-000001000000}">
      <text>
        <r>
          <rPr>
            <b/>
            <sz val="9"/>
            <color indexed="81"/>
            <rFont val="Tahoma"/>
            <family val="2"/>
          </rPr>
          <t>reminder on 21.01.2019</t>
        </r>
      </text>
    </comment>
    <comment ref="K6" authorId="0" shapeId="0" xr:uid="{00000000-0006-0000-0200-000002000000}">
      <text>
        <r>
          <rPr>
            <b/>
            <sz val="9"/>
            <color indexed="81"/>
            <rFont val="Tahoma"/>
            <family val="2"/>
          </rPr>
          <t>reminder on 21.01.2019</t>
        </r>
        <r>
          <rPr>
            <sz val="9"/>
            <color indexed="81"/>
            <rFont val="Tahoma"/>
            <family val="2"/>
          </rPr>
          <t xml:space="preserve">
</t>
        </r>
      </text>
    </comment>
    <comment ref="K8" authorId="0" shapeId="0" xr:uid="{00000000-0006-0000-0200-000003000000}">
      <text>
        <r>
          <rPr>
            <b/>
            <sz val="9"/>
            <color indexed="81"/>
            <rFont val="Tahoma"/>
            <family val="2"/>
          </rPr>
          <t>reminder on 21.01.2019</t>
        </r>
      </text>
    </comment>
    <comment ref="K15" authorId="0" shapeId="0" xr:uid="{00000000-0006-0000-0200-000004000000}">
      <text>
        <r>
          <rPr>
            <b/>
            <sz val="9"/>
            <color indexed="81"/>
            <rFont val="Tahoma"/>
            <family val="2"/>
          </rPr>
          <t xml:space="preserve">reminder sent on 21.01.2019
</t>
        </r>
        <r>
          <rPr>
            <sz val="9"/>
            <color indexed="81"/>
            <rFont val="Tahoma"/>
            <family val="2"/>
          </rPr>
          <t xml:space="preserve">
</t>
        </r>
      </text>
    </comment>
    <comment ref="G39" authorId="0" shapeId="0" xr:uid="{00000000-0006-0000-0200-000005000000}">
      <text>
        <r>
          <rPr>
            <sz val="9"/>
            <color indexed="81"/>
            <rFont val="Tahoma"/>
            <family val="2"/>
          </rPr>
          <t xml:space="preserve">amount rounded off by insurer
</t>
        </r>
      </text>
    </comment>
    <comment ref="F43" authorId="1" shapeId="0" xr:uid="{E76C4B38-C8B1-44F8-A49C-D2AE71D12D9F}">
      <text>
        <t>[Threaded comment]
Your version of Excel allows you to read this threaded comment; however, any edits to it will get removed if the file is opened in a newer version of Excel. Learn more: https://go.microsoft.com/fwlink/?linkid=870924
Comment:
    Waive, car accident</t>
      </text>
    </comment>
    <comment ref="F46" authorId="2" shapeId="0" xr:uid="{33ADA3B7-B19B-400C-900C-49382F3BB7FE}">
      <text>
        <t>[Threaded comment]
Your version of Excel allows you to read this threaded comment; however, any edits to it will get removed if the file is opened in a newer version of Excel. Learn more: https://go.microsoft.com/fwlink/?linkid=870924
Comment:
    Debt acknowledged</t>
      </text>
    </comment>
    <comment ref="F47" authorId="3" shapeId="0" xr:uid="{5F549B0B-CB19-4E14-A8C8-223291782727}">
      <text>
        <t>[Threaded comment]
Your version of Excel allows you to read this threaded comment; however, any edits to it will get removed if the file is opened in a newer version of Excel. Learn more: https://go.microsoft.com/fwlink/?linkid=870924
Comment:
    Debt acknowledged</t>
      </text>
    </comment>
    <comment ref="F48" authorId="4" shapeId="0" xr:uid="{EC447C57-E688-45F8-B23C-2C2B65927B04}">
      <text>
        <t>[Threaded comment]
Your version of Excel allows you to read this threaded comment; however, any edits to it will get removed if the file is opened in a newer version of Excel. Learn more: https://go.microsoft.com/fwlink/?linkid=870924
Comment:
    Waive</t>
      </text>
    </comment>
    <comment ref="F49" authorId="5" shapeId="0" xr:uid="{0310C6C8-475F-484D-A006-E8E9E4F3FE2A}">
      <text>
        <t>[Threaded comment]
Your version of Excel allows you to read this threaded comment; however, any edits to it will get removed if the file is opened in a newer version of Excel. Learn more: https://go.microsoft.com/fwlink/?linkid=870924
Comment:
    Waive</t>
      </text>
    </comment>
    <comment ref="F50" authorId="6" shapeId="0" xr:uid="{C57D1B7E-E329-46CF-8FDF-C3CBE87FAB8F}">
      <text>
        <t>[Threaded comment]
Your version of Excel allows you to read this threaded comment; however, any edits to it will get removed if the file is opened in a newer version of Excel. Learn more: https://go.microsoft.com/fwlink/?linkid=870924
Comment:
    debt acknowledged</t>
      </text>
    </comment>
    <comment ref="F51" authorId="7" shapeId="0" xr:uid="{E45CF278-AB22-42BB-B82E-F4152CC0F810}">
      <text>
        <t>[Threaded comment]
Your version of Excel allows you to read this threaded comment; however, any edits to it will get removed if the file is opened in a newer version of Excel. Learn more: https://go.microsoft.com/fwlink/?linkid=870924
Comment:
    Debt acknowledged</t>
      </text>
    </comment>
    <comment ref="F52" authorId="8" shapeId="0" xr:uid="{005836BD-199E-4F5E-95A2-C4BC60FB4BAD}">
      <text>
        <t>[Threaded comment]
Your version of Excel allows you to read this threaded comment; however, any edits to it will get removed if the file is opened in a newer version of Excel. Learn more: https://go.microsoft.com/fwlink/?linkid=870924
Comment:
    Waive</t>
      </text>
    </comment>
    <comment ref="H53" authorId="9" shapeId="0" xr:uid="{39E3804D-6AFE-479A-A138-5924947B73A7}">
      <text>
        <t>[Threaded comment]
Your version of Excel allows you to read this threaded comment; however, any edits to it will get removed if the file is opened in a newer version of Excel. Learn more: https://go.microsoft.com/fwlink/?linkid=870924
Comment:
    Profit made</t>
      </text>
    </comment>
    <comment ref="H54" authorId="10" shapeId="0" xr:uid="{49218970-7916-4B6E-914A-D8735798043D}">
      <text>
        <t>[Threaded comment]
Your version of Excel allows you to read this threaded comment; however, any edits to it will get removed if the file is opened in a newer version of Excel. Learn more: https://go.microsoft.com/fwlink/?linkid=870924
Comment:
    Profit made</t>
      </text>
    </comment>
    <comment ref="H55" authorId="11" shapeId="0" xr:uid="{0BF585BC-768B-46E0-97F0-AB524CCBA6AF}">
      <text>
        <t>[Threaded comment]
Your version of Excel allows you to read this threaded comment; however, any edits to it will get removed if the file is opened in a newer version of Excel. Learn more: https://go.microsoft.com/fwlink/?linkid=870924
Comment:
    Profit made</t>
      </text>
    </comment>
  </commentList>
</comments>
</file>

<file path=xl/sharedStrings.xml><?xml version="1.0" encoding="utf-8"?>
<sst xmlns="http://schemas.openxmlformats.org/spreadsheetml/2006/main" count="484" uniqueCount="313">
  <si>
    <t>No</t>
  </si>
  <si>
    <t>Car accident</t>
  </si>
  <si>
    <t>Damaged Laptop - The laptop could not reboot</t>
  </si>
  <si>
    <t>Cracked laptop screen</t>
  </si>
  <si>
    <t>Damaged laptop</t>
  </si>
  <si>
    <t>Aon Claim No</t>
  </si>
  <si>
    <t xml:space="preserve">Date of Loss / Damage </t>
  </si>
  <si>
    <t>Details of claim / incident</t>
  </si>
  <si>
    <t>Gross Loss</t>
  </si>
  <si>
    <t>OWN  DAMAGE EXCESS</t>
  </si>
  <si>
    <t>Paid by Insurer</t>
  </si>
  <si>
    <t>Comments</t>
  </si>
  <si>
    <t>AON/QUINTOSYS claim payment date</t>
  </si>
  <si>
    <t>Date Communicated to Employees</t>
  </si>
  <si>
    <t>Employee agreeing to pay?</t>
  </si>
  <si>
    <t>Starting From</t>
  </si>
  <si>
    <t>CLCBP-127690</t>
  </si>
  <si>
    <t>Employee laptop stolen out of home</t>
  </si>
  <si>
    <t>Claim Paid - File Closed</t>
  </si>
  <si>
    <t>CLCBP-127686</t>
  </si>
  <si>
    <t>employee resigned</t>
  </si>
  <si>
    <t>CLCLL-126921</t>
  </si>
  <si>
    <t>Employee laptop stolen out of employee department</t>
  </si>
  <si>
    <t>yes</t>
  </si>
  <si>
    <t>july 2019</t>
  </si>
  <si>
    <t>CLCLL-126923</t>
  </si>
  <si>
    <t>Employee laptop stolen out of Employee home</t>
  </si>
  <si>
    <t>CLCLL-129540</t>
  </si>
  <si>
    <t>Employee laptop stolen out of Employee home while asleep</t>
  </si>
  <si>
    <t>Yes</t>
  </si>
  <si>
    <t>Dec 2018</t>
  </si>
  <si>
    <t>CLCLL-130465</t>
  </si>
  <si>
    <t>Employee laptop stolen</t>
  </si>
  <si>
    <t>CLCLL-132592</t>
  </si>
  <si>
    <t>Car broken into and laptop stolen. Open from dirvers side</t>
  </si>
  <si>
    <t>Feb 2019</t>
  </si>
  <si>
    <t>CLCLL-135866</t>
  </si>
  <si>
    <t>5/5/2018</t>
  </si>
  <si>
    <t>Laptop stolen with vehicle</t>
  </si>
  <si>
    <t>Jan 2019</t>
  </si>
  <si>
    <t>CLCLL-133575</t>
  </si>
  <si>
    <t>Phone fell out of employee pocket and were lost</t>
  </si>
  <si>
    <t>CLCLL-135859</t>
  </si>
  <si>
    <t>Laptop stolen out of home</t>
  </si>
  <si>
    <t>CLCLL-137422</t>
  </si>
  <si>
    <t>Phone stolen when left in bathroom</t>
  </si>
  <si>
    <t>CLCLL-137434</t>
  </si>
  <si>
    <t>Laptop stolen out of vehicle</t>
  </si>
  <si>
    <t>CLCLL-137913</t>
  </si>
  <si>
    <t>Laptop stolen while attending NSFAS application</t>
  </si>
  <si>
    <t>CLCLL-137936</t>
  </si>
  <si>
    <t>Laptop stolen out of employee vehicle</t>
  </si>
  <si>
    <t>CLCLL-138297</t>
  </si>
  <si>
    <r>
      <t xml:space="preserve">Laptop stolen out of employee  </t>
    </r>
    <r>
      <rPr>
        <strike/>
        <sz val="9"/>
        <rFont val="Calibri"/>
        <family val="2"/>
        <scheme val="minor"/>
      </rPr>
      <t xml:space="preserve">vehicle </t>
    </r>
    <r>
      <rPr>
        <sz val="9"/>
        <rFont val="Calibri"/>
        <family val="2"/>
        <scheme val="minor"/>
      </rPr>
      <t>home</t>
    </r>
  </si>
  <si>
    <t>March 2019</t>
  </si>
  <si>
    <t>CLCLL-138304</t>
  </si>
  <si>
    <t>Laptop stolen out of office</t>
  </si>
  <si>
    <t>CLCLL-138307</t>
  </si>
  <si>
    <t>CLCLL-138309</t>
  </si>
  <si>
    <t>CLCLL-129665</t>
  </si>
  <si>
    <t>Stone damage to door glass</t>
  </si>
  <si>
    <t>Claim paid - File closed</t>
  </si>
  <si>
    <t>before our time</t>
  </si>
  <si>
    <t>CLCLL-133123</t>
  </si>
  <si>
    <t>Phone fell and damaged - uneconomical to repair</t>
  </si>
  <si>
    <t>claim paid and file closed</t>
  </si>
  <si>
    <t>CLCLL 140810</t>
  </si>
  <si>
    <t>the Emalahleni (Witbank) office had a roof leak.. Therefore the computer is water damaged (pictures attached</t>
  </si>
  <si>
    <t>CLCLL-141446</t>
  </si>
  <si>
    <t>mugged laptop</t>
  </si>
  <si>
    <t xml:space="preserve">R2647.62 </t>
  </si>
  <si>
    <t>May 2019</t>
  </si>
  <si>
    <t>cellphone fell,screen and back cover damaged</t>
  </si>
  <si>
    <t>Acquisation cost on 16.03.2018 was R10 532,46</t>
  </si>
  <si>
    <t>CLCLL-140104</t>
  </si>
  <si>
    <t>Break in at Durban Office - Electrical Equipment stolen (Microwave ,Kettle and Coffee Machine)</t>
  </si>
  <si>
    <t>CLCLL-143700</t>
  </si>
  <si>
    <t>cell phone fell and hit glass</t>
  </si>
  <si>
    <t>July 2019</t>
  </si>
  <si>
    <t>CLCLL144010</t>
  </si>
  <si>
    <t>"laptop stolen from home</t>
  </si>
  <si>
    <t>Aug 2019</t>
  </si>
  <si>
    <t>CLCLL 145236</t>
  </si>
  <si>
    <t>stolen laptop</t>
  </si>
  <si>
    <t>Waiver form for recovery of excess signed by official, CFO and CEO</t>
  </si>
  <si>
    <t>CLCLL146164</t>
  </si>
  <si>
    <t>The device fell and cracked on the left screen</t>
  </si>
  <si>
    <t>CLCBP-147966</t>
  </si>
  <si>
    <t>wrong fuel Caddy vehicle</t>
  </si>
  <si>
    <t>stolen laptop from the car</t>
  </si>
  <si>
    <t>Acquisition cost on 22.05.2019 was R 29 341,68</t>
  </si>
  <si>
    <t>CLCBP-152290</t>
  </si>
  <si>
    <t xml:space="preserve">EMPLOYEE SAT ON CELLPHONE WHILE DRIVING
</t>
  </si>
  <si>
    <t xml:space="preserve">Claim settled (R1500 less R750 excess).AWAIT RECEIPTS FROM EMPLOYEE, AS IT IS REPORTED HE FIXED THE DEVICE HIMSELF to determine whether there is excess to be recovered  or refund </t>
  </si>
  <si>
    <t>CLCBP-148989</t>
  </si>
  <si>
    <t xml:space="preserve">CELLPHONE LOST, HOUSE BROKEN INTO
</t>
  </si>
  <si>
    <t>Motivation and supporting docs to waiver insurance excess forwarded to the CFO's Office on 05 June 2020. Follow up to GS on 07 Aug</t>
  </si>
  <si>
    <t>CLCLL-139262</t>
  </si>
  <si>
    <t>PROJECT MANAGER TRANSFERRED PROJECTS FUNDS INTO FRIENDS ACCOUNT</t>
  </si>
  <si>
    <t>Finance confirmed on 28 April 2020</t>
  </si>
  <si>
    <t>"We have received an amount of over R5,3m into the NYDA Main account" Said Financial Unit</t>
  </si>
  <si>
    <t>CLCBP-149958</t>
  </si>
  <si>
    <t>LAPTOP WAS STOLEN IN AN INCIDENT WHERE THE NYDA RENTAL VEHICLE WAS BROKEN INTO</t>
  </si>
  <si>
    <t>Waiver form for recovery of excess signed by official, RM, CFO and CEO</t>
  </si>
  <si>
    <t>CLCBP-151818</t>
  </si>
  <si>
    <t>LEFT MY LAPTOP ON MY WORKSTATION DURING LUNCHTIME UPON MY RETURN IT WAS NOWHERE TO BE FOUND</t>
  </si>
  <si>
    <t>Motivation and supporting docs to waiver insurance excess forwarded to the CFO's Office on 07 Aug 2020. reviewed waiver form to employee, follow up on 02.10.2020. Received n forwarded to RM on 02.10.2020</t>
  </si>
  <si>
    <t>CLCBP-156908</t>
  </si>
  <si>
    <t>NYDA vehicle windscreen cracked</t>
  </si>
  <si>
    <t>CLCBP-156216</t>
  </si>
  <si>
    <t xml:space="preserve">lost laptop due to robbery (mugged) </t>
  </si>
  <si>
    <t>claim paid and file closed. Awaiting for the acknowledgement of debt form from the official.
Follow up on 29.10.2020.</t>
  </si>
  <si>
    <t>CLCBP-158160</t>
  </si>
  <si>
    <t>laptop stolen on a family gathering</t>
  </si>
  <si>
    <t>Please confirm receipt of payment to close our file.</t>
  </si>
  <si>
    <t>Nothing to recover.Settlement amount (R 19 585,16) higher than acquisition cost (R 18 922,86)</t>
  </si>
  <si>
    <t>CLCBP-148623</t>
  </si>
  <si>
    <t>Laptop and various items were stolen out of the boot of the car</t>
  </si>
  <si>
    <t>Claim:123579591</t>
  </si>
  <si>
    <t>Laptop stolen from the official’s workstation during office hours</t>
  </si>
  <si>
    <t>9 749.00</t>
  </si>
  <si>
    <t>8 749.00</t>
  </si>
  <si>
    <t>claim paid and file closed. Awaiting for the acknowledgement of debt form from the official.
Follow up on 22.07.2021</t>
  </si>
  <si>
    <t>Motor Vehicle</t>
  </si>
  <si>
    <t>vehicle repairs needed</t>
  </si>
  <si>
    <t>6 146.53</t>
  </si>
  <si>
    <t>3 000.00</t>
  </si>
  <si>
    <t>3 146.53</t>
  </si>
  <si>
    <t>Laptop screen damaged</t>
  </si>
  <si>
    <t>File closed</t>
  </si>
  <si>
    <t>Laptop was fixed by Dell under warranty</t>
  </si>
  <si>
    <t>Claim:123607169</t>
  </si>
  <si>
    <t>Damaged laptop – laptop external bracket broke as the official was closing the laptop</t>
  </si>
  <si>
    <t>6 877.83</t>
  </si>
  <si>
    <t>3 000.00</t>
  </si>
  <si>
    <t xml:space="preserve">3 877.83 </t>
  </si>
  <si>
    <t>Claim paid and file closed. Awaiting for the acknowledgement of debt from the employee</t>
  </si>
  <si>
    <t>Claim:123620910</t>
  </si>
  <si>
    <t>Stolen laptop at the residential area, someone came into the flat and stole the laptop</t>
  </si>
  <si>
    <t>16 999.00</t>
  </si>
  <si>
    <t>13 999.00</t>
  </si>
  <si>
    <t>Claim paid and file closed. Acknowledgement of debt send to finance for implementation</t>
  </si>
  <si>
    <t>Claim:123609396</t>
  </si>
  <si>
    <t>The camera was lost/misplaced as the official was travelling from a work event to home</t>
  </si>
  <si>
    <t>R2250.00</t>
  </si>
  <si>
    <t>R1000.00</t>
  </si>
  <si>
    <t>R1250.00</t>
  </si>
  <si>
    <t>Claim:123694818</t>
  </si>
  <si>
    <t>The laptop got stolen during car hijacking</t>
  </si>
  <si>
    <t>R13013.00</t>
  </si>
  <si>
    <t>R3000.00</t>
  </si>
  <si>
    <t>R10013.00</t>
  </si>
  <si>
    <t>Claim:123679364</t>
  </si>
  <si>
    <t>R217 983.21</t>
  </si>
  <si>
    <t>R10 899.17</t>
  </si>
  <si>
    <t>R207 084.04</t>
  </si>
  <si>
    <t>Claim:123728431</t>
  </si>
  <si>
    <t>Lost Laptop during break in at a residential place</t>
  </si>
  <si>
    <t>R11 000.00</t>
  </si>
  <si>
    <t>R2 500.00</t>
  </si>
  <si>
    <t>R8 500.00</t>
  </si>
  <si>
    <t>Claim:123728368</t>
  </si>
  <si>
    <t xml:space="preserve">Laptop damaged by sanitizer </t>
  </si>
  <si>
    <t>R13 762.97</t>
  </si>
  <si>
    <t>R1 500.00</t>
  </si>
  <si>
    <t>R12 262.97</t>
  </si>
  <si>
    <t>Claim:123753550</t>
  </si>
  <si>
    <t>Stolen laptop at residential place</t>
  </si>
  <si>
    <t>R12 999.00</t>
  </si>
  <si>
    <t>R10 499.00</t>
  </si>
  <si>
    <t>R1500.00</t>
  </si>
  <si>
    <t>R11 499.00</t>
  </si>
  <si>
    <t>Claim paid and File closed</t>
  </si>
  <si>
    <t>Laptop stolen during burglary</t>
  </si>
  <si>
    <t>R2500.00</t>
  </si>
  <si>
    <t>Car broken into and the laptop was stolen</t>
  </si>
  <si>
    <t>R9 599.00</t>
  </si>
  <si>
    <t>N/A</t>
  </si>
  <si>
    <t>Claim paid and file closed. Waiver of insurance excess debt approved by CEO.</t>
  </si>
  <si>
    <t>Claim paid and file closed. Debt acknowledged by employee.</t>
  </si>
  <si>
    <t>Claim paid and file closed. Excess recovered from employee.</t>
  </si>
  <si>
    <t>Calim: 123792909</t>
  </si>
  <si>
    <t>Claim paid and File closed. Insurance excess waived.</t>
  </si>
  <si>
    <t>Claim: 123853993</t>
  </si>
  <si>
    <t>Claim: 123870230</t>
  </si>
  <si>
    <t>R12 099.00</t>
  </si>
  <si>
    <t>Claim paid and File closed. Debt acknowledged by employee.</t>
  </si>
  <si>
    <t>R4 888.58</t>
  </si>
  <si>
    <t>R2 000.00</t>
  </si>
  <si>
    <t>R2 888.58</t>
  </si>
  <si>
    <t>Claim: 123883557</t>
  </si>
  <si>
    <t>R4 028.27</t>
  </si>
  <si>
    <t>R3 000.00</t>
  </si>
  <si>
    <t>R1 028.27</t>
  </si>
  <si>
    <t>Claim: 123920390</t>
  </si>
  <si>
    <t>Claim:123980190</t>
  </si>
  <si>
    <t xml:space="preserve">Lost laptop at an Outreach </t>
  </si>
  <si>
    <t>R10 999.00</t>
  </si>
  <si>
    <t>Claim: 123904392</t>
  </si>
  <si>
    <t>R3 200.00</t>
  </si>
  <si>
    <t>R1 200.00</t>
  </si>
  <si>
    <t>Claim: 123903073</t>
  </si>
  <si>
    <t>Calim: 123903398</t>
  </si>
  <si>
    <t>Calim: 123903378</t>
  </si>
  <si>
    <t>Claim: 123903426</t>
  </si>
  <si>
    <t>Cellphone had a damaged LCD screen</t>
  </si>
  <si>
    <t>Cellphone power dead and display cracked</t>
  </si>
  <si>
    <t>Cellphone failed to power and cellphone assessment revealed that LCD was recently replaced and was damaged.</t>
  </si>
  <si>
    <t>R4 781.74</t>
  </si>
  <si>
    <t>R1 000.00</t>
  </si>
  <si>
    <t>R3 781.74</t>
  </si>
  <si>
    <t>R1 403.28</t>
  </si>
  <si>
    <t>R403.28</t>
  </si>
  <si>
    <t>R10 809.00</t>
  </si>
  <si>
    <t>R1 080.90</t>
  </si>
  <si>
    <t>R9 728.10</t>
  </si>
  <si>
    <t>Claim paid and file closed. Insurance excess waived.</t>
  </si>
  <si>
    <t>Claim paid and file closed. Awaiting POP.</t>
  </si>
  <si>
    <t>Claim: 123957885</t>
  </si>
  <si>
    <t>R27 999.00</t>
  </si>
  <si>
    <t>R2 799.90</t>
  </si>
  <si>
    <t>R25 199.10</t>
  </si>
  <si>
    <t>R11 999.00</t>
  </si>
  <si>
    <t>R9 999.00</t>
  </si>
  <si>
    <t>Claim: 123943212</t>
  </si>
  <si>
    <t>Claim: 123903526</t>
  </si>
  <si>
    <t>The laptop got damaged when the official got tripped by a charger cable.</t>
  </si>
  <si>
    <t>R13 050.00</t>
  </si>
  <si>
    <t>R10 050.00</t>
  </si>
  <si>
    <t>Claim: 123919878</t>
  </si>
  <si>
    <t>Laptop got stolen at a Community Hall at an event.</t>
  </si>
  <si>
    <t>R6 749.00</t>
  </si>
  <si>
    <t>R4 749.00</t>
  </si>
  <si>
    <t>Claim: 123930630</t>
  </si>
  <si>
    <t>R3 015.17</t>
  </si>
  <si>
    <t>R1 015.17</t>
  </si>
  <si>
    <t>The tablet fell and the screen got damaged.</t>
  </si>
  <si>
    <t>The office got flooded due to a burst water pipe.</t>
  </si>
  <si>
    <t>The laptop went blank when the official was using it.</t>
  </si>
  <si>
    <t>The office ceiling got damaged during an attempted burglary.</t>
  </si>
  <si>
    <t>The official got involved in a car accident on her way to work and was admitted to the hospital. Upon her being discharged she went to the police station to get her belongings and her laptop could not be found.</t>
  </si>
  <si>
    <t>Damaged tablet.</t>
  </si>
  <si>
    <t>Laptop got stolen from the official's vehicle.</t>
  </si>
  <si>
    <t>Damaged tablet - Tablet fell when client was using it to sign during a training.</t>
  </si>
  <si>
    <t>Tablet got damaged when a trainee was using it to sign.</t>
  </si>
  <si>
    <t>Laptop screen got damaged and has lines.</t>
  </si>
  <si>
    <t>Damaged laptop Screen</t>
  </si>
  <si>
    <t>The tablet got stolen during a car hijacking</t>
  </si>
  <si>
    <t>The projector got stolen at the office.</t>
  </si>
  <si>
    <t>The window got broken using a brick.</t>
  </si>
  <si>
    <t>TUMC-304E113</t>
  </si>
  <si>
    <t>TUMC-303BAR078</t>
  </si>
  <si>
    <t>TUMC-303BR087</t>
  </si>
  <si>
    <t>TUMC-2120T33</t>
  </si>
  <si>
    <t xml:space="preserve">TUMC-301E032 </t>
  </si>
  <si>
    <t xml:space="preserve">TUMC-302P051 </t>
  </si>
  <si>
    <t>TUMC-303E076</t>
  </si>
  <si>
    <t>TUMC-303BR089</t>
  </si>
  <si>
    <t>TBC</t>
  </si>
  <si>
    <t>TUMC-304E118</t>
  </si>
  <si>
    <t>R6 598.00</t>
  </si>
  <si>
    <t>R2 750.00</t>
  </si>
  <si>
    <t>R1 250.00</t>
  </si>
  <si>
    <t>R11 306.51</t>
  </si>
  <si>
    <t>R8 806.51</t>
  </si>
  <si>
    <t>R10 799.00</t>
  </si>
  <si>
    <t>R8 299.00</t>
  </si>
  <si>
    <t>R19 300.00</t>
  </si>
  <si>
    <t>R18 300.00</t>
  </si>
  <si>
    <t>R72 113.40</t>
  </si>
  <si>
    <t>R71 113.40</t>
  </si>
  <si>
    <t>Claim paid and file closed. Awaiting signed debt acknowledgement.</t>
  </si>
  <si>
    <t>Laptop and tablet got stolen from the official's residence due to house break-in.</t>
  </si>
  <si>
    <t>R26 097.81</t>
  </si>
  <si>
    <t>R4 000.00</t>
  </si>
  <si>
    <t>R22 097.81</t>
  </si>
  <si>
    <t>Insurance excess waived.</t>
  </si>
  <si>
    <t>Stolen laptop - The official was hijacked at gunpoint and forced out of his vehicle.</t>
  </si>
  <si>
    <t>Payment made to Supplier</t>
  </si>
  <si>
    <t>TUMC-303BAR077</t>
  </si>
  <si>
    <t>TUMC-304E110</t>
  </si>
  <si>
    <t>TUMC-305BR125</t>
  </si>
  <si>
    <t>TUMC-305E126</t>
  </si>
  <si>
    <t>TUMC-305E122</t>
  </si>
  <si>
    <t>TUMC-306E171</t>
  </si>
  <si>
    <t>R3 600.00</t>
  </si>
  <si>
    <t>R2 100.00</t>
  </si>
  <si>
    <t>Claim paid and File closed. Awaiting Debt acknowledgement form from official.</t>
  </si>
  <si>
    <t>R23 800.00</t>
  </si>
  <si>
    <t>R13 800.00</t>
  </si>
  <si>
    <t>R10 000.00</t>
  </si>
  <si>
    <t>Claim paid and file closed. Insurance excess to be waived.</t>
  </si>
  <si>
    <t>R18 922.86</t>
  </si>
  <si>
    <t>R16 422.86</t>
  </si>
  <si>
    <t>Asset to be repaired by insurance.</t>
  </si>
  <si>
    <t>R3 911.04</t>
  </si>
  <si>
    <t>R39 110.35</t>
  </si>
  <si>
    <t>R35 199.31</t>
  </si>
  <si>
    <t>R5 998.00</t>
  </si>
  <si>
    <t>R4 549.00</t>
  </si>
  <si>
    <t>R3 049.00</t>
  </si>
  <si>
    <t>R3 198.00</t>
  </si>
  <si>
    <t>R 698.00</t>
  </si>
  <si>
    <t>Asset to be replaced by insurance.</t>
  </si>
  <si>
    <t>R3 498.00</t>
  </si>
  <si>
    <t>Insurance excess to be waived.</t>
  </si>
  <si>
    <t>Awaiting Debt acknowledgement form from official.</t>
  </si>
  <si>
    <t>Claim Paid and File closed. Debt acknowledged by employee.</t>
  </si>
  <si>
    <t>Order to be raised. Awaiting Debt acknowledgement form from official.</t>
  </si>
  <si>
    <t>TUMC-305BR135</t>
  </si>
  <si>
    <t>R7 174.85</t>
  </si>
  <si>
    <t>R5 674.85</t>
  </si>
  <si>
    <t>Excess to be recovered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</si>
</sst>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R&quot;#,##0;[Red]\-&quot;R&quot;#,##0"/>
    <numFmt numFmtId="165" formatCode="&quot;R&quot;#,##0.00;[Red]\-&quot;R&quot;#,##0.00"/>
    <numFmt numFmtId="166" formatCode="_-* #,##0.00_-;\-* #,##0.00_-;_-* &quot;-&quot;??_-;_-@_-"/>
    <numFmt numFmtId="167" formatCode="[$-10409]yyyy/mm/dd"/>
    <numFmt numFmtId="168" formatCode="[$-1C09]dd\ mmmm\ yyyy;@"/>
  </numFmts>
  <fonts count="15" x14ac:knownFonts="1">
    <font>
      <sz val="11"/>
      <color rgb="FF000000"/>
      <name val="Calibri"/>
      <family val="2"/>
      <scheme val="minor"/>
    </font>
    <font>
      <sz val="11"/>
      <color rgb="FF000000"/>
      <name val="Calibri"/>
      <family val="2"/>
      <scheme val="minor"/>
    </font>
    <font>
      <sz val="9"/>
      <color theme="1"/>
      <name val="Calibri"/>
      <family val="2"/>
      <scheme val="minor"/>
    </font>
    <font>
      <b/>
      <sz val="9"/>
      <color indexed="81"/>
      <name val="Tahoma"/>
      <family val="2"/>
    </font>
    <font>
      <sz val="9"/>
      <color indexed="81"/>
      <name val="Tahoma"/>
      <family val="2"/>
    </font>
    <font>
      <b/>
      <sz val="9"/>
      <color theme="1"/>
      <name val="Calibri"/>
      <family val="2"/>
      <scheme val="minor"/>
    </font>
    <font>
      <sz val="10"/>
      <name val="Arial Narrow"/>
      <family val="2"/>
    </font>
    <font>
      <sz val="10"/>
      <color theme="1"/>
      <name val="Arial Narrow"/>
      <family val="2"/>
    </font>
    <font>
      <sz val="9"/>
      <color rgb="FF000000"/>
      <name val="Calibri"/>
      <family val="2"/>
      <scheme val="minor"/>
    </font>
    <font>
      <b/>
      <sz val="9"/>
      <name val="Calibri"/>
      <family val="2"/>
      <scheme val="minor"/>
    </font>
    <font>
      <sz val="9"/>
      <name val="Calibri"/>
      <family val="2"/>
      <scheme val="minor"/>
    </font>
    <font>
      <strike/>
      <sz val="9"/>
      <name val="Calibri"/>
      <family val="2"/>
      <scheme val="minor"/>
    </font>
    <font>
      <sz val="8"/>
      <name val="Calibri"/>
      <family val="2"/>
      <scheme val="minor"/>
    </font>
    <font>
      <sz val="11"/>
      <color rgb="FF44546A"/>
      <name val="Calibri"/>
      <family val="2"/>
      <scheme val="minor"/>
    </font>
    <font>
      <b/>
      <sz val="11"/>
      <color rgb="FF44546A"/>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5" tint="0.39997558519241921"/>
        <bgColor indexed="64"/>
      </patternFill>
    </fill>
    <fill>
      <patternFill patternType="solid">
        <fgColor theme="0"/>
        <bgColor indexed="64"/>
      </patternFill>
    </fill>
    <fill>
      <patternFill patternType="solid">
        <fgColor theme="0"/>
        <bgColor theme="6" tint="0.3999450666829432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DotDot">
        <color indexed="64"/>
      </left>
      <right style="dashDotDot">
        <color indexed="64"/>
      </right>
      <top style="dashDotDot">
        <color indexed="64"/>
      </top>
      <bottom style="dashDotDot">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6" fontId="1" fillId="0" borderId="0" applyFont="0" applyFill="0" applyBorder="0" applyAlignment="0" applyProtection="0"/>
  </cellStyleXfs>
  <cellXfs count="100">
    <xf numFmtId="0" fontId="0" fillId="0" borderId="0" xfId="0" applyFont="1"/>
    <xf numFmtId="15" fontId="2" fillId="0" borderId="1" xfId="0" applyNumberFormat="1" applyFont="1" applyBorder="1" applyAlignment="1">
      <alignment horizontal="center"/>
    </xf>
    <xf numFmtId="15" fontId="7" fillId="0" borderId="1" xfId="0" applyNumberFormat="1" applyFont="1" applyBorder="1" applyAlignment="1">
      <alignment vertical="top"/>
    </xf>
    <xf numFmtId="0" fontId="8" fillId="0" borderId="0" xfId="0" applyFont="1"/>
    <xf numFmtId="15" fontId="9" fillId="0" borderId="1" xfId="0" applyNumberFormat="1" applyFont="1" applyBorder="1" applyAlignment="1">
      <alignment horizontal="center" vertical="center" wrapText="1"/>
    </xf>
    <xf numFmtId="0" fontId="10" fillId="0" borderId="1" xfId="0" quotePrefix="1" applyFont="1" applyBorder="1" applyAlignment="1" applyProtection="1">
      <alignment horizontal="center" vertical="center" wrapText="1"/>
      <protection locked="0"/>
    </xf>
    <xf numFmtId="15" fontId="10" fillId="0" borderId="1" xfId="0" applyNumberFormat="1" applyFont="1" applyBorder="1" applyAlignment="1" applyProtection="1">
      <alignment horizontal="center" vertical="center" wrapText="1"/>
      <protection locked="0"/>
    </xf>
    <xf numFmtId="0" fontId="10" fillId="0" borderId="0" xfId="0" applyFont="1"/>
    <xf numFmtId="0" fontId="8" fillId="0" borderId="0" xfId="0" applyFont="1" applyAlignment="1">
      <alignment horizontal="center" vertical="center"/>
    </xf>
    <xf numFmtId="0" fontId="8" fillId="0" borderId="0" xfId="0" applyFont="1" applyAlignment="1">
      <alignment horizontal="center"/>
    </xf>
    <xf numFmtId="0" fontId="2" fillId="0" borderId="0" xfId="0" applyFont="1"/>
    <xf numFmtId="0" fontId="10" fillId="0" borderId="2" xfId="0" quotePrefix="1" applyFont="1" applyBorder="1" applyAlignment="1" applyProtection="1">
      <alignment horizontal="center" vertical="center" wrapText="1"/>
      <protection locked="0"/>
    </xf>
    <xf numFmtId="15" fontId="10" fillId="0" borderId="2" xfId="0" applyNumberFormat="1" applyFont="1" applyBorder="1" applyAlignment="1" applyProtection="1">
      <alignment horizontal="center" vertical="center" wrapText="1"/>
      <protection locked="0"/>
    </xf>
    <xf numFmtId="15" fontId="10" fillId="0" borderId="1" xfId="0" applyNumberFormat="1" applyFont="1" applyBorder="1" applyAlignment="1" applyProtection="1">
      <alignment horizontal="center" wrapText="1"/>
      <protection locked="0"/>
    </xf>
    <xf numFmtId="0" fontId="8" fillId="0" borderId="1" xfId="0" applyFont="1" applyBorder="1"/>
    <xf numFmtId="0" fontId="10" fillId="0" borderId="1" xfId="0" quotePrefix="1" applyFont="1" applyBorder="1" applyAlignment="1" applyProtection="1">
      <alignment horizontal="center" vertical="top" wrapText="1"/>
      <protection locked="0"/>
    </xf>
    <xf numFmtId="15" fontId="10" fillId="0" borderId="1" xfId="0" applyNumberFormat="1" applyFont="1" applyBorder="1" applyAlignment="1" applyProtection="1">
      <alignment horizontal="center" vertical="top" wrapText="1"/>
      <protection locked="0"/>
    </xf>
    <xf numFmtId="0" fontId="2" fillId="0" borderId="0" xfId="0" applyFont="1" applyAlignment="1">
      <alignment vertical="top" wrapText="1"/>
    </xf>
    <xf numFmtId="0" fontId="10" fillId="0" borderId="1" xfId="0" applyFont="1" applyBorder="1" applyAlignment="1" applyProtection="1">
      <alignment vertical="top" wrapText="1"/>
      <protection locked="0"/>
    </xf>
    <xf numFmtId="0" fontId="2" fillId="0" borderId="0" xfId="0" applyFont="1" applyAlignment="1">
      <alignment horizontal="left"/>
    </xf>
    <xf numFmtId="15" fontId="10" fillId="3" borderId="1" xfId="0" applyNumberFormat="1" applyFont="1" applyFill="1" applyBorder="1" applyAlignment="1" applyProtection="1">
      <alignment horizontal="center" vertical="top" wrapText="1"/>
      <protection locked="0"/>
    </xf>
    <xf numFmtId="15" fontId="2" fillId="0" borderId="1" xfId="0" applyNumberFormat="1" applyFont="1" applyBorder="1" applyAlignment="1">
      <alignment vertical="top"/>
    </xf>
    <xf numFmtId="15" fontId="10" fillId="2" borderId="1" xfId="0" applyNumberFormat="1" applyFont="1" applyFill="1" applyBorder="1" applyAlignment="1" applyProtection="1">
      <alignment horizontal="center" vertical="top" wrapText="1"/>
      <protection locked="0"/>
    </xf>
    <xf numFmtId="0" fontId="2" fillId="4" borderId="5" xfId="0" applyFont="1" applyFill="1" applyBorder="1" applyAlignment="1">
      <alignment vertical="top" wrapText="1"/>
    </xf>
    <xf numFmtId="0" fontId="2" fillId="4" borderId="1" xfId="0" applyFont="1" applyFill="1" applyBorder="1" applyAlignment="1">
      <alignment vertical="top" wrapText="1"/>
    </xf>
    <xf numFmtId="0" fontId="8" fillId="0" borderId="1" xfId="0" applyFont="1" applyBorder="1" applyAlignment="1">
      <alignment horizontal="center"/>
    </xf>
    <xf numFmtId="0" fontId="8" fillId="0" borderId="1" xfId="0" applyFont="1" applyBorder="1" applyAlignment="1">
      <alignment horizontal="center" vertical="top"/>
    </xf>
    <xf numFmtId="15" fontId="7" fillId="0" borderId="1" xfId="0" applyNumberFormat="1" applyFont="1" applyBorder="1"/>
    <xf numFmtId="0" fontId="8" fillId="0" borderId="1" xfId="0" applyFont="1" applyBorder="1" applyAlignment="1">
      <alignment horizontal="center" vertical="center"/>
    </xf>
    <xf numFmtId="0" fontId="2" fillId="4" borderId="1" xfId="0" applyFont="1" applyFill="1" applyBorder="1" applyAlignment="1">
      <alignment vertical="top"/>
    </xf>
    <xf numFmtId="0" fontId="6" fillId="4" borderId="1" xfId="0" applyFont="1" applyFill="1" applyBorder="1" applyAlignment="1">
      <alignment vertical="top" wrapText="1"/>
    </xf>
    <xf numFmtId="0" fontId="13" fillId="0" borderId="0" xfId="0" applyFont="1"/>
    <xf numFmtId="0" fontId="14" fillId="0" borderId="0" xfId="0" applyFont="1"/>
    <xf numFmtId="0" fontId="8" fillId="4" borderId="1" xfId="0" applyFont="1" applyFill="1" applyBorder="1" applyAlignment="1">
      <alignment horizontal="left"/>
    </xf>
    <xf numFmtId="15" fontId="9" fillId="4" borderId="1" xfId="0" applyNumberFormat="1" applyFont="1" applyFill="1" applyBorder="1" applyAlignment="1">
      <alignment horizontal="center" vertical="center" wrapText="1"/>
    </xf>
    <xf numFmtId="43" fontId="9" fillId="4" borderId="1" xfId="1" applyNumberFormat="1"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2" xfId="0" applyFont="1" applyFill="1" applyBorder="1" applyAlignment="1">
      <alignment vertical="top" wrapText="1"/>
    </xf>
    <xf numFmtId="0" fontId="10" fillId="4" borderId="1" xfId="0" applyFont="1" applyFill="1" applyBorder="1" applyAlignment="1" applyProtection="1">
      <alignment vertical="center" wrapText="1"/>
      <protection locked="0"/>
    </xf>
    <xf numFmtId="43" fontId="10" fillId="4" borderId="1" xfId="1" applyNumberFormat="1" applyFont="1" applyFill="1" applyBorder="1" applyAlignment="1" applyProtection="1">
      <alignment vertical="center" wrapText="1"/>
      <protection locked="0"/>
    </xf>
    <xf numFmtId="168" fontId="2" fillId="5" borderId="3" xfId="0" applyNumberFormat="1" applyFont="1" applyFill="1" applyBorder="1" applyAlignment="1">
      <alignment horizontal="left"/>
    </xf>
    <xf numFmtId="164" fontId="2" fillId="4" borderId="3" xfId="0" applyNumberFormat="1" applyFont="1" applyFill="1" applyBorder="1" applyAlignment="1">
      <alignment horizontal="left"/>
    </xf>
    <xf numFmtId="168" fontId="2" fillId="4" borderId="3" xfId="0" applyNumberFormat="1" applyFont="1" applyFill="1" applyBorder="1"/>
    <xf numFmtId="0" fontId="2" fillId="4" borderId="3" xfId="0" applyFont="1" applyFill="1" applyBorder="1"/>
    <xf numFmtId="0" fontId="2" fillId="4" borderId="3" xfId="0" applyFont="1" applyFill="1" applyBorder="1" applyAlignment="1">
      <alignment horizontal="left"/>
    </xf>
    <xf numFmtId="164" fontId="2" fillId="4" borderId="1" xfId="0" applyNumberFormat="1" applyFont="1" applyFill="1" applyBorder="1" applyAlignment="1">
      <alignment horizontal="left"/>
    </xf>
    <xf numFmtId="168" fontId="2" fillId="4" borderId="1" xfId="0" applyNumberFormat="1" applyFont="1" applyFill="1" applyBorder="1"/>
    <xf numFmtId="166" fontId="2" fillId="4" borderId="1" xfId="0" applyNumberFormat="1" applyFont="1" applyFill="1" applyBorder="1"/>
    <xf numFmtId="49" fontId="2" fillId="4" borderId="1" xfId="0" applyNumberFormat="1" applyFont="1" applyFill="1" applyBorder="1"/>
    <xf numFmtId="168" fontId="2" fillId="4" borderId="1" xfId="0" applyNumberFormat="1" applyFont="1" applyFill="1" applyBorder="1" applyAlignment="1">
      <alignment vertical="top"/>
    </xf>
    <xf numFmtId="0" fontId="2" fillId="4" borderId="1" xfId="0" applyFont="1" applyFill="1" applyBorder="1"/>
    <xf numFmtId="164" fontId="2" fillId="4" borderId="2" xfId="0" applyNumberFormat="1" applyFont="1" applyFill="1" applyBorder="1" applyAlignment="1">
      <alignment horizontal="left"/>
    </xf>
    <xf numFmtId="168" fontId="2" fillId="4" borderId="2" xfId="0" applyNumberFormat="1" applyFont="1" applyFill="1" applyBorder="1"/>
    <xf numFmtId="0" fontId="2" fillId="4" borderId="2" xfId="0" applyFont="1" applyFill="1" applyBorder="1"/>
    <xf numFmtId="165" fontId="2" fillId="4" borderId="1" xfId="0" applyNumberFormat="1" applyFont="1" applyFill="1" applyBorder="1" applyAlignment="1">
      <alignment horizontal="left"/>
    </xf>
    <xf numFmtId="0" fontId="10" fillId="4" borderId="2" xfId="0" applyFont="1" applyFill="1" applyBorder="1" applyAlignment="1" applyProtection="1">
      <alignment vertical="center" wrapText="1"/>
      <protection locked="0"/>
    </xf>
    <xf numFmtId="43" fontId="10" fillId="4" borderId="2" xfId="1" applyNumberFormat="1" applyFont="1" applyFill="1" applyBorder="1" applyAlignment="1" applyProtection="1">
      <alignment vertical="center" wrapText="1"/>
      <protection locked="0"/>
    </xf>
    <xf numFmtId="168" fontId="2" fillId="4" borderId="1" xfId="0" applyNumberFormat="1" applyFont="1" applyFill="1" applyBorder="1" applyAlignment="1">
      <alignment horizontal="left"/>
    </xf>
    <xf numFmtId="0" fontId="2" fillId="4" borderId="1" xfId="0" applyFont="1" applyFill="1" applyBorder="1" applyAlignment="1">
      <alignment horizontal="left"/>
    </xf>
    <xf numFmtId="0" fontId="2" fillId="4" borderId="0" xfId="0" applyFont="1" applyFill="1"/>
    <xf numFmtId="0" fontId="9" fillId="4" borderId="1" xfId="0" applyFont="1" applyFill="1" applyBorder="1" applyAlignment="1" applyProtection="1">
      <alignment vertical="center" wrapText="1"/>
      <protection locked="0"/>
    </xf>
    <xf numFmtId="0" fontId="8" fillId="4" borderId="1" xfId="0" applyFont="1" applyFill="1" applyBorder="1"/>
    <xf numFmtId="168" fontId="2" fillId="5" borderId="1" xfId="0" applyNumberFormat="1" applyFont="1" applyFill="1" applyBorder="1" applyAlignment="1">
      <alignment horizontal="left"/>
    </xf>
    <xf numFmtId="165" fontId="10" fillId="4" borderId="1" xfId="0" applyNumberFormat="1" applyFont="1" applyFill="1" applyBorder="1" applyAlignment="1">
      <alignment horizontal="left"/>
    </xf>
    <xf numFmtId="168" fontId="2" fillId="4" borderId="1" xfId="0" applyNumberFormat="1" applyFont="1" applyFill="1" applyBorder="1" applyAlignment="1">
      <alignment horizontal="right"/>
    </xf>
    <xf numFmtId="43" fontId="10" fillId="4" borderId="1" xfId="1" applyNumberFormat="1" applyFont="1" applyFill="1" applyBorder="1" applyAlignment="1" applyProtection="1">
      <alignment vertical="top" wrapText="1"/>
      <protection locked="0"/>
    </xf>
    <xf numFmtId="168" fontId="2" fillId="4" borderId="4" xfId="0" applyNumberFormat="1" applyFont="1" applyFill="1" applyBorder="1" applyAlignment="1">
      <alignment horizontal="left"/>
    </xf>
    <xf numFmtId="0" fontId="10" fillId="4" borderId="1" xfId="0" applyFont="1" applyFill="1" applyBorder="1" applyAlignment="1" applyProtection="1">
      <alignment vertical="top" wrapText="1"/>
      <protection locked="0"/>
    </xf>
    <xf numFmtId="168" fontId="2" fillId="4" borderId="1" xfId="0" applyNumberFormat="1" applyFont="1" applyFill="1" applyBorder="1" applyAlignment="1">
      <alignment horizontal="left" vertical="top"/>
    </xf>
    <xf numFmtId="43" fontId="10" fillId="4" borderId="1" xfId="1" applyNumberFormat="1" applyFont="1" applyFill="1" applyBorder="1" applyAlignment="1" applyProtection="1">
      <alignment horizontal="right" vertical="top" wrapText="1"/>
      <protection locked="0"/>
    </xf>
    <xf numFmtId="0" fontId="10" fillId="4" borderId="1" xfId="1" applyNumberFormat="1" applyFont="1" applyFill="1" applyBorder="1" applyAlignment="1" applyProtection="1">
      <alignment vertical="top" wrapText="1"/>
      <protection locked="0"/>
    </xf>
    <xf numFmtId="167" fontId="8" fillId="4" borderId="1" xfId="0" applyNumberFormat="1" applyFont="1" applyFill="1" applyBorder="1" applyAlignment="1">
      <alignment horizontal="left" vertical="center" wrapText="1" readingOrder="1"/>
    </xf>
    <xf numFmtId="0" fontId="8" fillId="4" borderId="1" xfId="0" applyFont="1" applyFill="1" applyBorder="1" applyAlignment="1">
      <alignment horizontal="left" vertical="center" wrapText="1" readingOrder="1"/>
    </xf>
    <xf numFmtId="168" fontId="2" fillId="4" borderId="1" xfId="0" applyNumberFormat="1" applyFont="1" applyFill="1" applyBorder="1" applyAlignment="1">
      <alignment horizontal="left" vertical="top" wrapText="1"/>
    </xf>
    <xf numFmtId="2" fontId="10" fillId="4" borderId="1" xfId="1" applyNumberFormat="1" applyFont="1" applyFill="1" applyBorder="1" applyAlignment="1" applyProtection="1">
      <alignment vertical="top" wrapText="1"/>
      <protection locked="0"/>
    </xf>
    <xf numFmtId="0" fontId="10" fillId="4" borderId="1" xfId="0" applyFont="1" applyFill="1" applyBorder="1" applyAlignment="1" applyProtection="1">
      <alignment horizontal="left" vertical="top" wrapText="1"/>
      <protection locked="0"/>
    </xf>
    <xf numFmtId="2" fontId="10" fillId="4" borderId="1" xfId="1" applyNumberFormat="1" applyFont="1" applyFill="1" applyBorder="1" applyAlignment="1" applyProtection="1">
      <alignment horizontal="right" vertical="top" wrapText="1"/>
      <protection locked="0"/>
    </xf>
    <xf numFmtId="15" fontId="10" fillId="4" borderId="1" xfId="0" applyNumberFormat="1" applyFont="1" applyFill="1" applyBorder="1" applyAlignment="1" applyProtection="1">
      <alignment horizontal="center" vertical="top" wrapText="1"/>
      <protection locked="0"/>
    </xf>
    <xf numFmtId="15" fontId="10" fillId="4" borderId="1" xfId="0" applyNumberFormat="1" applyFont="1" applyFill="1" applyBorder="1" applyAlignment="1" applyProtection="1">
      <alignment horizontal="left" vertical="top" wrapText="1"/>
      <protection locked="0"/>
    </xf>
    <xf numFmtId="2" fontId="10" fillId="4" borderId="1" xfId="1" applyNumberFormat="1" applyFont="1" applyFill="1" applyBorder="1" applyAlignment="1" applyProtection="1">
      <alignment horizontal="left" vertical="top" wrapText="1"/>
      <protection locked="0"/>
    </xf>
    <xf numFmtId="0" fontId="8" fillId="4" borderId="1" xfId="0" applyFont="1" applyFill="1" applyBorder="1" applyAlignment="1">
      <alignment horizontal="right"/>
    </xf>
    <xf numFmtId="0" fontId="8" fillId="4" borderId="1" xfId="0" applyFont="1" applyFill="1" applyBorder="1" applyAlignment="1">
      <alignment horizontal="left" vertical="top" wrapText="1"/>
    </xf>
    <xf numFmtId="164" fontId="8" fillId="4" borderId="1" xfId="0" applyNumberFormat="1" applyFont="1" applyFill="1" applyBorder="1" applyAlignment="1">
      <alignment horizontal="right" vertical="top"/>
    </xf>
    <xf numFmtId="0" fontId="8" fillId="4" borderId="1" xfId="0" applyFont="1" applyFill="1" applyBorder="1" applyAlignment="1">
      <alignment horizontal="right" vertical="top"/>
    </xf>
    <xf numFmtId="0" fontId="8" fillId="4" borderId="1" xfId="0" applyFont="1" applyFill="1" applyBorder="1" applyAlignment="1">
      <alignment horizontal="center"/>
    </xf>
    <xf numFmtId="0" fontId="6" fillId="4" borderId="1" xfId="0" applyFont="1" applyFill="1" applyBorder="1" applyAlignment="1" applyProtection="1">
      <alignment horizontal="left" wrapText="1"/>
      <protection locked="0"/>
    </xf>
    <xf numFmtId="0" fontId="6" fillId="4" borderId="1" xfId="0" applyFont="1" applyFill="1" applyBorder="1" applyAlignment="1">
      <alignment wrapText="1"/>
    </xf>
    <xf numFmtId="0" fontId="6" fillId="4" borderId="1" xfId="0" applyFont="1" applyFill="1" applyBorder="1" applyAlignment="1">
      <alignment horizontal="left" vertical="top" wrapText="1"/>
    </xf>
    <xf numFmtId="0" fontId="8" fillId="4" borderId="0" xfId="0" applyFont="1" applyFill="1" applyAlignment="1">
      <alignment horizontal="right"/>
    </xf>
    <xf numFmtId="0" fontId="8" fillId="4" borderId="1" xfId="0" applyFont="1" applyFill="1" applyBorder="1" applyAlignment="1">
      <alignment horizontal="left" wrapText="1"/>
    </xf>
    <xf numFmtId="15" fontId="7" fillId="4" borderId="1" xfId="0" applyNumberFormat="1" applyFont="1" applyFill="1" applyBorder="1" applyAlignment="1">
      <alignment vertical="top" wrapText="1"/>
    </xf>
    <xf numFmtId="0" fontId="2" fillId="4" borderId="5" xfId="0" applyFont="1" applyFill="1" applyBorder="1" applyAlignment="1">
      <alignment vertical="top" wrapText="1"/>
    </xf>
    <xf numFmtId="0" fontId="2" fillId="4" borderId="6" xfId="0" applyFont="1" applyFill="1" applyBorder="1" applyAlignment="1">
      <alignment vertical="top" wrapText="1"/>
    </xf>
    <xf numFmtId="0" fontId="2" fillId="4" borderId="7" xfId="0" applyFont="1" applyFill="1" applyBorder="1" applyAlignment="1">
      <alignment vertical="top" wrapText="1"/>
    </xf>
    <xf numFmtId="0" fontId="2" fillId="4" borderId="5" xfId="0" applyFont="1" applyFill="1" applyBorder="1" applyAlignment="1">
      <alignment horizontal="left" wrapText="1"/>
    </xf>
    <xf numFmtId="0" fontId="2" fillId="4" borderId="6" xfId="0" applyFont="1" applyFill="1" applyBorder="1" applyAlignment="1">
      <alignment horizontal="left" wrapText="1"/>
    </xf>
    <xf numFmtId="0" fontId="2" fillId="4" borderId="7" xfId="0" applyFont="1" applyFill="1" applyBorder="1" applyAlignment="1">
      <alignment horizontal="left" wrapText="1"/>
    </xf>
    <xf numFmtId="0" fontId="2" fillId="4" borderId="3" xfId="0" applyFont="1" applyFill="1" applyBorder="1" applyAlignment="1">
      <alignment horizontal="left"/>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openg Makgamatha" id="{D312B1E2-C388-46B9-8E05-EF7078AD2234}" userId="S::Maropeng.Makgamatha@NYDA.GOV.ZA::d18104e8-6f4e-4118-8ec6-9c5522e66ed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3" dT="2022-02-23T07:51:02.44" personId="{D312B1E2-C388-46B9-8E05-EF7078AD2234}" id="{E76C4B38-C8B1-44F8-A49C-D2AE71D12D9F}">
    <text>Waive, car accident</text>
  </threadedComment>
  <threadedComment ref="F46" dT="2022-02-22T12:42:55.79" personId="{D312B1E2-C388-46B9-8E05-EF7078AD2234}" id="{33ADA3B7-B19B-400C-900C-49382F3BB7FE}">
    <text>Debt acknowledged</text>
  </threadedComment>
  <threadedComment ref="F47" dT="2022-02-22T12:43:10.65" personId="{D312B1E2-C388-46B9-8E05-EF7078AD2234}" id="{5F549B0B-CB19-4E14-A8C8-223291782727}">
    <text>Debt acknowledged</text>
  </threadedComment>
  <threadedComment ref="F48" dT="2022-02-22T12:40:33.77" personId="{D312B1E2-C388-46B9-8E05-EF7078AD2234}" id="{EC447C57-E688-45F8-B23C-2C2B65927B04}">
    <text>Waive</text>
  </threadedComment>
  <threadedComment ref="F49" dT="2022-02-22T12:40:42.60" personId="{D312B1E2-C388-46B9-8E05-EF7078AD2234}" id="{0310C6C8-475F-484D-A006-E8E9E4F3FE2A}">
    <text>Waive</text>
  </threadedComment>
  <threadedComment ref="F50" dT="2022-02-22T12:51:35.59" personId="{D312B1E2-C388-46B9-8E05-EF7078AD2234}" id="{C57D1B7E-E329-46CF-8FDF-C3CBE87FAB8F}">
    <text>debt acknowledged</text>
  </threadedComment>
  <threadedComment ref="F51" dT="2022-02-22T12:42:40.92" personId="{D312B1E2-C388-46B9-8E05-EF7078AD2234}" id="{E45CF278-AB22-42BB-B82E-F4152CC0F810}">
    <text>Debt acknowledged</text>
  </threadedComment>
  <threadedComment ref="F52" dT="2022-02-22T12:42:02.30" personId="{D312B1E2-C388-46B9-8E05-EF7078AD2234}" id="{005836BD-199E-4F5E-95A2-C4BC60FB4BAD}">
    <text>Waive</text>
  </threadedComment>
  <threadedComment ref="H53" dT="2022-04-05T10:10:27.30" personId="{D312B1E2-C388-46B9-8E05-EF7078AD2234}" id="{39E3804D-6AFE-479A-A138-5924947B73A7}">
    <text>Profit made</text>
  </threadedComment>
  <threadedComment ref="H54" dT="2022-04-05T10:10:27.30" personId="{D312B1E2-C388-46B9-8E05-EF7078AD2234}" id="{49218970-7916-4B6E-914A-D8735798043D}">
    <text>Profit made</text>
  </threadedComment>
  <threadedComment ref="H55" dT="2022-04-05T10:10:27.30" personId="{D312B1E2-C388-46B9-8E05-EF7078AD2234}" id="{0BF585BC-768B-46E0-97F0-AB524CCBA6AF}">
    <text>Profit made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6"/>
  <sheetViews>
    <sheetView tabSelected="1" zoomScaleNormal="100" zoomScaleSheetLayoutView="100" workbookViewId="0">
      <pane ySplit="2" topLeftCell="A3" activePane="bottomLeft" state="frozen"/>
      <selection pane="bottomLeft" activeCell="C1" sqref="C1:C1048576"/>
    </sheetView>
  </sheetViews>
  <sheetFormatPr defaultColWidth="8.77734375" defaultRowHeight="12" x14ac:dyDescent="0.25"/>
  <cols>
    <col min="1" max="1" width="2.77734375" style="3" bestFit="1" customWidth="1"/>
    <col min="2" max="2" width="14.44140625" style="3" customWidth="1"/>
    <col min="3" max="3" width="12.5546875" style="3" customWidth="1"/>
    <col min="4" max="4" width="35.77734375" style="3" customWidth="1"/>
    <col min="5" max="5" width="11.77734375" style="3" bestFit="1" customWidth="1"/>
    <col min="6" max="7" width="9.21875" style="3" bestFit="1" customWidth="1"/>
    <col min="8" max="8" width="18.5546875" style="3" bestFit="1" customWidth="1"/>
    <col min="9" max="9" width="15.21875" style="3" bestFit="1" customWidth="1"/>
    <col min="10" max="10" width="35.21875" style="19" customWidth="1"/>
    <col min="11" max="11" width="14.77734375" style="10" bestFit="1" customWidth="1"/>
    <col min="12" max="12" width="8" style="10" bestFit="1" customWidth="1"/>
    <col min="13" max="13" width="9.21875" style="10" bestFit="1" customWidth="1"/>
    <col min="14" max="14" width="11.21875" style="3" bestFit="1" customWidth="1"/>
    <col min="15" max="16384" width="8.77734375" style="3"/>
  </cols>
  <sheetData>
    <row r="1" spans="1:13" x14ac:dyDescent="0.25">
      <c r="J1" s="3"/>
      <c r="K1" s="3"/>
      <c r="L1" s="3"/>
      <c r="M1" s="3"/>
    </row>
    <row r="2" spans="1:13" s="10" customFormat="1" ht="35.1" customHeight="1" x14ac:dyDescent="0.25">
      <c r="A2" s="4" t="s">
        <v>0</v>
      </c>
      <c r="B2" s="4" t="s">
        <v>5</v>
      </c>
      <c r="C2" s="4" t="s">
        <v>6</v>
      </c>
      <c r="D2" s="34" t="s">
        <v>7</v>
      </c>
      <c r="E2" s="35" t="s">
        <v>8</v>
      </c>
      <c r="F2" s="35" t="s">
        <v>9</v>
      </c>
      <c r="G2" s="35" t="s">
        <v>10</v>
      </c>
      <c r="H2" s="36" t="s">
        <v>11</v>
      </c>
      <c r="I2" s="37" t="s">
        <v>12</v>
      </c>
      <c r="J2" s="38" t="s">
        <v>312</v>
      </c>
      <c r="K2" s="39" t="s">
        <v>13</v>
      </c>
      <c r="L2" s="39" t="s">
        <v>14</v>
      </c>
      <c r="M2" s="39" t="s">
        <v>15</v>
      </c>
    </row>
    <row r="3" spans="1:13" ht="17.55" customHeight="1" x14ac:dyDescent="0.25">
      <c r="A3" s="3">
        <v>1</v>
      </c>
      <c r="B3" s="5" t="s">
        <v>16</v>
      </c>
      <c r="C3" s="6">
        <v>42988</v>
      </c>
      <c r="D3" s="40" t="s">
        <v>17</v>
      </c>
      <c r="E3" s="41">
        <v>26476.21</v>
      </c>
      <c r="F3" s="41">
        <f>E3*10%</f>
        <v>2647.6210000000001</v>
      </c>
      <c r="G3" s="41">
        <f t="shared" ref="G3:G21" si="0">E3-F3</f>
        <v>23828.589</v>
      </c>
      <c r="H3" s="40" t="s">
        <v>18</v>
      </c>
      <c r="I3" s="42">
        <v>43175</v>
      </c>
      <c r="J3" s="43">
        <v>750</v>
      </c>
      <c r="K3" s="44">
        <v>43432</v>
      </c>
      <c r="L3" s="45"/>
      <c r="M3" s="45"/>
    </row>
    <row r="4" spans="1:13" ht="13.5" customHeight="1" x14ac:dyDescent="0.25">
      <c r="A4" s="3">
        <v>2</v>
      </c>
      <c r="B4" s="5" t="s">
        <v>19</v>
      </c>
      <c r="C4" s="6">
        <v>43026</v>
      </c>
      <c r="D4" s="40" t="s">
        <v>17</v>
      </c>
      <c r="E4" s="41">
        <v>26476.21</v>
      </c>
      <c r="F4" s="41">
        <f>E4*10%</f>
        <v>2647.6210000000001</v>
      </c>
      <c r="G4" s="41">
        <f t="shared" si="0"/>
        <v>23828.589</v>
      </c>
      <c r="H4" s="40" t="s">
        <v>18</v>
      </c>
      <c r="I4" s="42">
        <v>43185</v>
      </c>
      <c r="J4" s="99" t="s">
        <v>20</v>
      </c>
      <c r="K4" s="99"/>
      <c r="L4" s="99"/>
      <c r="M4" s="99"/>
    </row>
    <row r="5" spans="1:13" ht="26.55" customHeight="1" x14ac:dyDescent="0.25">
      <c r="A5" s="3">
        <v>3</v>
      </c>
      <c r="B5" s="5" t="s">
        <v>21</v>
      </c>
      <c r="C5" s="6">
        <v>43115</v>
      </c>
      <c r="D5" s="40" t="s">
        <v>22</v>
      </c>
      <c r="E5" s="41">
        <v>10348.85</v>
      </c>
      <c r="F5" s="41">
        <v>2000</v>
      </c>
      <c r="G5" s="41">
        <f t="shared" si="0"/>
        <v>8348.85</v>
      </c>
      <c r="H5" s="40" t="s">
        <v>18</v>
      </c>
      <c r="I5" s="42">
        <v>43320</v>
      </c>
      <c r="J5" s="47">
        <v>750</v>
      </c>
      <c r="K5" s="48">
        <v>43432</v>
      </c>
      <c r="L5" s="49" t="s">
        <v>23</v>
      </c>
      <c r="M5" s="50" t="s">
        <v>24</v>
      </c>
    </row>
    <row r="6" spans="1:13" ht="17.100000000000001" customHeight="1" x14ac:dyDescent="0.25">
      <c r="A6" s="3">
        <v>4</v>
      </c>
      <c r="B6" s="5" t="s">
        <v>25</v>
      </c>
      <c r="C6" s="6">
        <v>43163</v>
      </c>
      <c r="D6" s="40" t="s">
        <v>26</v>
      </c>
      <c r="E6" s="41">
        <v>5290</v>
      </c>
      <c r="F6" s="41">
        <v>2000</v>
      </c>
      <c r="G6" s="41">
        <f t="shared" si="0"/>
        <v>3290</v>
      </c>
      <c r="H6" s="40" t="s">
        <v>18</v>
      </c>
      <c r="I6" s="42">
        <v>43383</v>
      </c>
      <c r="J6" s="47">
        <v>750</v>
      </c>
      <c r="K6" s="48">
        <v>43432</v>
      </c>
      <c r="L6" s="45"/>
      <c r="M6" s="45"/>
    </row>
    <row r="7" spans="1:13" ht="24.6" customHeight="1" x14ac:dyDescent="0.25">
      <c r="A7" s="3">
        <v>5</v>
      </c>
      <c r="B7" s="5" t="s">
        <v>27</v>
      </c>
      <c r="C7" s="6">
        <v>43229</v>
      </c>
      <c r="D7" s="40" t="s">
        <v>28</v>
      </c>
      <c r="E7" s="41">
        <v>18272.349999999999</v>
      </c>
      <c r="F7" s="41">
        <v>2000</v>
      </c>
      <c r="G7" s="41">
        <f t="shared" si="0"/>
        <v>16272.349999999999</v>
      </c>
      <c r="H7" s="40" t="s">
        <v>18</v>
      </c>
      <c r="I7" s="42">
        <v>43413</v>
      </c>
      <c r="J7" s="47">
        <v>750</v>
      </c>
      <c r="K7" s="48">
        <v>43432</v>
      </c>
      <c r="L7" s="49" t="s">
        <v>29</v>
      </c>
      <c r="M7" s="50" t="s">
        <v>30</v>
      </c>
    </row>
    <row r="8" spans="1:13" ht="13.5" customHeight="1" x14ac:dyDescent="0.25">
      <c r="A8" s="3">
        <v>6</v>
      </c>
      <c r="B8" s="5" t="s">
        <v>31</v>
      </c>
      <c r="C8" s="6">
        <v>43145</v>
      </c>
      <c r="D8" s="40" t="s">
        <v>32</v>
      </c>
      <c r="E8" s="41">
        <v>26384.35</v>
      </c>
      <c r="F8" s="41">
        <v>2638.43</v>
      </c>
      <c r="G8" s="41">
        <f t="shared" si="0"/>
        <v>23745.919999999998</v>
      </c>
      <c r="H8" s="40" t="s">
        <v>18</v>
      </c>
      <c r="I8" s="42">
        <v>43313</v>
      </c>
      <c r="J8" s="47">
        <v>750</v>
      </c>
      <c r="K8" s="51">
        <v>43432</v>
      </c>
      <c r="L8" s="45"/>
      <c r="M8" s="45"/>
    </row>
    <row r="9" spans="1:13" ht="21" customHeight="1" x14ac:dyDescent="0.25">
      <c r="A9" s="3">
        <v>7</v>
      </c>
      <c r="B9" s="5" t="s">
        <v>33</v>
      </c>
      <c r="C9" s="6">
        <v>43284</v>
      </c>
      <c r="D9" s="40" t="s">
        <v>34</v>
      </c>
      <c r="E9" s="41">
        <v>5290</v>
      </c>
      <c r="F9" s="41">
        <v>2000</v>
      </c>
      <c r="G9" s="41">
        <f t="shared" si="0"/>
        <v>3290</v>
      </c>
      <c r="H9" s="40" t="s">
        <v>18</v>
      </c>
      <c r="I9" s="42">
        <v>43383</v>
      </c>
      <c r="J9" s="47">
        <v>750</v>
      </c>
      <c r="K9" s="48">
        <v>43432</v>
      </c>
      <c r="L9" s="49" t="s">
        <v>29</v>
      </c>
      <c r="M9" s="50" t="s">
        <v>35</v>
      </c>
    </row>
    <row r="10" spans="1:13" x14ac:dyDescent="0.25">
      <c r="A10" s="3">
        <v>8</v>
      </c>
      <c r="B10" s="5" t="s">
        <v>36</v>
      </c>
      <c r="C10" s="6" t="s">
        <v>37</v>
      </c>
      <c r="D10" s="40" t="s">
        <v>38</v>
      </c>
      <c r="E10" s="41">
        <v>18272.349999999999</v>
      </c>
      <c r="F10" s="41">
        <v>2000</v>
      </c>
      <c r="G10" s="41">
        <f t="shared" si="0"/>
        <v>16272.349999999999</v>
      </c>
      <c r="H10" s="40" t="s">
        <v>18</v>
      </c>
      <c r="I10" s="42">
        <v>43413</v>
      </c>
      <c r="J10" s="47">
        <v>750</v>
      </c>
      <c r="K10" s="48">
        <v>43432</v>
      </c>
      <c r="L10" s="49" t="s">
        <v>29</v>
      </c>
      <c r="M10" s="50" t="s">
        <v>39</v>
      </c>
    </row>
    <row r="11" spans="1:13" ht="17.100000000000001" customHeight="1" x14ac:dyDescent="0.25">
      <c r="A11" s="3">
        <v>9</v>
      </c>
      <c r="B11" s="5" t="s">
        <v>40</v>
      </c>
      <c r="C11" s="6">
        <v>43233</v>
      </c>
      <c r="D11" s="40" t="s">
        <v>41</v>
      </c>
      <c r="E11" s="41">
        <v>1114.3499999999999</v>
      </c>
      <c r="F11" s="41">
        <v>500</v>
      </c>
      <c r="G11" s="41">
        <f t="shared" si="0"/>
        <v>614.34999999999991</v>
      </c>
      <c r="H11" s="40" t="s">
        <v>18</v>
      </c>
      <c r="I11" s="42">
        <v>43376</v>
      </c>
      <c r="J11" s="47">
        <v>500</v>
      </c>
      <c r="K11" s="48">
        <v>43432</v>
      </c>
      <c r="L11" s="49" t="s">
        <v>29</v>
      </c>
      <c r="M11" s="50" t="s">
        <v>30</v>
      </c>
    </row>
    <row r="12" spans="1:13" x14ac:dyDescent="0.25">
      <c r="A12" s="3">
        <v>10</v>
      </c>
      <c r="B12" s="5" t="s">
        <v>42</v>
      </c>
      <c r="C12" s="6">
        <v>43379</v>
      </c>
      <c r="D12" s="40" t="s">
        <v>43</v>
      </c>
      <c r="E12" s="41">
        <v>22023.59</v>
      </c>
      <c r="F12" s="41">
        <v>2202.35</v>
      </c>
      <c r="G12" s="41">
        <f t="shared" si="0"/>
        <v>19821.240000000002</v>
      </c>
      <c r="H12" s="40" t="s">
        <v>18</v>
      </c>
      <c r="I12" s="42">
        <v>43420</v>
      </c>
      <c r="J12" s="47">
        <v>750</v>
      </c>
      <c r="K12" s="48">
        <v>43432</v>
      </c>
      <c r="L12" s="49" t="s">
        <v>29</v>
      </c>
      <c r="M12" s="50" t="s">
        <v>35</v>
      </c>
    </row>
    <row r="13" spans="1:13" x14ac:dyDescent="0.25">
      <c r="A13" s="3">
        <v>11</v>
      </c>
      <c r="B13" s="5" t="s">
        <v>44</v>
      </c>
      <c r="C13" s="6">
        <v>43391</v>
      </c>
      <c r="D13" s="40" t="s">
        <v>45</v>
      </c>
      <c r="E13" s="41">
        <v>6499</v>
      </c>
      <c r="F13" s="41">
        <v>649.9</v>
      </c>
      <c r="G13" s="41">
        <f t="shared" si="0"/>
        <v>5849.1</v>
      </c>
      <c r="H13" s="40" t="s">
        <v>18</v>
      </c>
      <c r="I13" s="42">
        <v>43426</v>
      </c>
      <c r="J13" s="47">
        <v>500</v>
      </c>
      <c r="K13" s="48">
        <v>43432</v>
      </c>
      <c r="L13" s="49" t="s">
        <v>29</v>
      </c>
      <c r="M13" s="50" t="s">
        <v>35</v>
      </c>
    </row>
    <row r="14" spans="1:13" x14ac:dyDescent="0.25">
      <c r="A14" s="3">
        <v>12</v>
      </c>
      <c r="B14" s="5" t="s">
        <v>46</v>
      </c>
      <c r="C14" s="6">
        <v>43393</v>
      </c>
      <c r="D14" s="40" t="s">
        <v>47</v>
      </c>
      <c r="E14" s="41">
        <v>18272.349999999999</v>
      </c>
      <c r="F14" s="41">
        <v>2000</v>
      </c>
      <c r="G14" s="41">
        <f t="shared" si="0"/>
        <v>16272.349999999999</v>
      </c>
      <c r="H14" s="40" t="s">
        <v>18</v>
      </c>
      <c r="I14" s="42">
        <v>43420</v>
      </c>
      <c r="J14" s="47">
        <v>750</v>
      </c>
      <c r="K14" s="48">
        <v>43446</v>
      </c>
      <c r="L14" s="52" t="s">
        <v>29</v>
      </c>
      <c r="M14" s="50" t="s">
        <v>35</v>
      </c>
    </row>
    <row r="15" spans="1:13" ht="17.100000000000001" customHeight="1" x14ac:dyDescent="0.25">
      <c r="A15" s="3">
        <v>13</v>
      </c>
      <c r="B15" s="5" t="s">
        <v>48</v>
      </c>
      <c r="C15" s="6">
        <v>43425</v>
      </c>
      <c r="D15" s="40" t="s">
        <v>49</v>
      </c>
      <c r="E15" s="41">
        <v>25444.9</v>
      </c>
      <c r="F15" s="41">
        <f t="shared" ref="F15:F20" si="1">E15*10%</f>
        <v>2544.4900000000002</v>
      </c>
      <c r="G15" s="41">
        <f t="shared" si="0"/>
        <v>22900.41</v>
      </c>
      <c r="H15" s="40" t="s">
        <v>18</v>
      </c>
      <c r="I15" s="42">
        <v>43444</v>
      </c>
      <c r="J15" s="56">
        <v>2544.4899999999998</v>
      </c>
      <c r="K15" s="48">
        <v>43444</v>
      </c>
      <c r="L15" s="52"/>
      <c r="M15" s="52"/>
    </row>
    <row r="16" spans="1:13" ht="19.05" customHeight="1" x14ac:dyDescent="0.25">
      <c r="A16" s="3">
        <v>14</v>
      </c>
      <c r="B16" s="5" t="s">
        <v>50</v>
      </c>
      <c r="C16" s="6">
        <v>43415</v>
      </c>
      <c r="D16" s="40" t="s">
        <v>51</v>
      </c>
      <c r="E16" s="41">
        <v>26390.2</v>
      </c>
      <c r="F16" s="41">
        <f t="shared" si="1"/>
        <v>2639.0200000000004</v>
      </c>
      <c r="G16" s="41">
        <f t="shared" si="0"/>
        <v>23751.18</v>
      </c>
      <c r="H16" s="40" t="s">
        <v>18</v>
      </c>
      <c r="I16" s="42">
        <v>43496</v>
      </c>
      <c r="J16" s="46"/>
      <c r="K16" s="45"/>
      <c r="L16" s="45"/>
      <c r="M16" s="45"/>
    </row>
    <row r="17" spans="1:14" ht="17.100000000000001" customHeight="1" x14ac:dyDescent="0.25">
      <c r="A17" s="3">
        <v>15</v>
      </c>
      <c r="B17" s="5" t="s">
        <v>52</v>
      </c>
      <c r="C17" s="6">
        <v>43417</v>
      </c>
      <c r="D17" s="40" t="s">
        <v>53</v>
      </c>
      <c r="E17" s="41">
        <v>26390.2</v>
      </c>
      <c r="F17" s="41">
        <f t="shared" si="1"/>
        <v>2639.0200000000004</v>
      </c>
      <c r="G17" s="41">
        <f t="shared" si="0"/>
        <v>23751.18</v>
      </c>
      <c r="H17" s="40" t="s">
        <v>18</v>
      </c>
      <c r="I17" s="42">
        <v>43472</v>
      </c>
      <c r="J17" s="53">
        <v>750</v>
      </c>
      <c r="K17" s="54">
        <v>43473</v>
      </c>
      <c r="L17" s="55" t="s">
        <v>23</v>
      </c>
      <c r="M17" s="50" t="s">
        <v>54</v>
      </c>
    </row>
    <row r="18" spans="1:14" x14ac:dyDescent="0.25">
      <c r="A18" s="3">
        <v>16</v>
      </c>
      <c r="B18" s="5" t="s">
        <v>55</v>
      </c>
      <c r="C18" s="6">
        <v>43446</v>
      </c>
      <c r="D18" s="40" t="s">
        <v>56</v>
      </c>
      <c r="E18" s="41">
        <v>25444.9</v>
      </c>
      <c r="F18" s="41">
        <f t="shared" si="1"/>
        <v>2544.4900000000002</v>
      </c>
      <c r="G18" s="41">
        <f t="shared" si="0"/>
        <v>22900.41</v>
      </c>
      <c r="H18" s="40" t="s">
        <v>18</v>
      </c>
      <c r="I18" s="42">
        <v>43496</v>
      </c>
      <c r="J18" s="56">
        <v>2544.4899999999998</v>
      </c>
      <c r="K18" s="48">
        <v>43497</v>
      </c>
      <c r="L18" s="52" t="s">
        <v>29</v>
      </c>
      <c r="M18" s="50" t="s">
        <v>54</v>
      </c>
    </row>
    <row r="19" spans="1:14" x14ac:dyDescent="0.25">
      <c r="A19" s="3">
        <v>17</v>
      </c>
      <c r="B19" s="5" t="s">
        <v>57</v>
      </c>
      <c r="C19" s="6">
        <v>43446</v>
      </c>
      <c r="D19" s="40" t="s">
        <v>56</v>
      </c>
      <c r="E19" s="41">
        <v>25444.9</v>
      </c>
      <c r="F19" s="41">
        <f t="shared" si="1"/>
        <v>2544.4900000000002</v>
      </c>
      <c r="G19" s="41">
        <f t="shared" si="0"/>
        <v>22900.41</v>
      </c>
      <c r="H19" s="40" t="s">
        <v>18</v>
      </c>
      <c r="I19" s="42">
        <v>43496</v>
      </c>
      <c r="J19" s="56">
        <v>2544.4899999999998</v>
      </c>
      <c r="K19" s="48">
        <v>43497</v>
      </c>
      <c r="L19" s="52" t="s">
        <v>29</v>
      </c>
      <c r="M19" s="50" t="s">
        <v>54</v>
      </c>
    </row>
    <row r="20" spans="1:14" x14ac:dyDescent="0.25">
      <c r="A20" s="3">
        <v>18</v>
      </c>
      <c r="B20" s="5" t="s">
        <v>58</v>
      </c>
      <c r="C20" s="6">
        <v>43446</v>
      </c>
      <c r="D20" s="40" t="s">
        <v>56</v>
      </c>
      <c r="E20" s="41">
        <v>26390.2</v>
      </c>
      <c r="F20" s="41">
        <f t="shared" si="1"/>
        <v>2639.0200000000004</v>
      </c>
      <c r="G20" s="41">
        <f t="shared" si="0"/>
        <v>23751.18</v>
      </c>
      <c r="H20" s="40" t="s">
        <v>18</v>
      </c>
      <c r="I20" s="42">
        <v>43496</v>
      </c>
      <c r="J20" s="56">
        <v>2639.02</v>
      </c>
      <c r="K20" s="48">
        <v>43497</v>
      </c>
      <c r="L20" s="52" t="s">
        <v>29</v>
      </c>
      <c r="M20" s="50" t="s">
        <v>54</v>
      </c>
    </row>
    <row r="21" spans="1:14" x14ac:dyDescent="0.25">
      <c r="A21" s="3">
        <v>19</v>
      </c>
      <c r="B21" s="11" t="s">
        <v>59</v>
      </c>
      <c r="C21" s="12">
        <v>43140</v>
      </c>
      <c r="D21" s="57" t="s">
        <v>60</v>
      </c>
      <c r="E21" s="58">
        <v>2321.85</v>
      </c>
      <c r="F21" s="58">
        <f>E21*25%</f>
        <v>580.46249999999998</v>
      </c>
      <c r="G21" s="58">
        <f t="shared" si="0"/>
        <v>1741.3874999999998</v>
      </c>
      <c r="H21" s="40" t="s">
        <v>61</v>
      </c>
      <c r="I21" s="59">
        <v>43238</v>
      </c>
      <c r="J21" s="60" t="s">
        <v>62</v>
      </c>
      <c r="K21" s="61"/>
      <c r="L21" s="61"/>
      <c r="M21" s="61"/>
    </row>
    <row r="22" spans="1:14" x14ac:dyDescent="0.25">
      <c r="A22" s="3">
        <v>20</v>
      </c>
      <c r="B22" s="5" t="s">
        <v>63</v>
      </c>
      <c r="C22" s="13">
        <v>43241</v>
      </c>
      <c r="D22" s="62" t="s">
        <v>64</v>
      </c>
      <c r="E22" s="41">
        <v>5162.3500000000004</v>
      </c>
      <c r="F22" s="41">
        <v>516.23</v>
      </c>
      <c r="G22" s="41">
        <v>4646.1099999999997</v>
      </c>
      <c r="H22" s="40" t="s">
        <v>65</v>
      </c>
      <c r="I22" s="59">
        <v>43546</v>
      </c>
      <c r="J22" s="60"/>
      <c r="K22" s="63"/>
      <c r="L22" s="63"/>
      <c r="M22" s="63"/>
    </row>
    <row r="23" spans="1:14" s="10" customFormat="1" ht="36" x14ac:dyDescent="0.25">
      <c r="A23" s="3">
        <v>21</v>
      </c>
      <c r="B23" s="5" t="s">
        <v>66</v>
      </c>
      <c r="C23" s="1">
        <v>43481</v>
      </c>
      <c r="D23" s="62" t="s">
        <v>67</v>
      </c>
      <c r="E23" s="41">
        <v>19499</v>
      </c>
      <c r="F23" s="41">
        <v>2000</v>
      </c>
      <c r="G23" s="41">
        <v>17499</v>
      </c>
      <c r="H23" s="40" t="s">
        <v>65</v>
      </c>
      <c r="I23" s="59">
        <v>43549</v>
      </c>
      <c r="J23" s="60"/>
      <c r="K23" s="52"/>
      <c r="L23" s="52"/>
      <c r="M23" s="52"/>
    </row>
    <row r="24" spans="1:14" x14ac:dyDescent="0.25">
      <c r="A24" s="3">
        <v>22</v>
      </c>
      <c r="B24" s="5" t="s">
        <v>68</v>
      </c>
      <c r="C24" s="1">
        <v>43529</v>
      </c>
      <c r="D24" s="40" t="s">
        <v>69</v>
      </c>
      <c r="E24" s="41">
        <v>26476.21</v>
      </c>
      <c r="F24" s="41">
        <v>2647.62</v>
      </c>
      <c r="G24" s="41">
        <v>23828.58</v>
      </c>
      <c r="H24" s="40" t="s">
        <v>65</v>
      </c>
      <c r="I24" s="64">
        <v>43551</v>
      </c>
      <c r="J24" s="56" t="s">
        <v>70</v>
      </c>
      <c r="K24" s="48">
        <v>43553</v>
      </c>
      <c r="L24" s="52" t="s">
        <v>23</v>
      </c>
      <c r="M24" s="50" t="s">
        <v>71</v>
      </c>
    </row>
    <row r="25" spans="1:14" x14ac:dyDescent="0.25">
      <c r="A25" s="3">
        <v>23</v>
      </c>
      <c r="B25" s="14"/>
      <c r="C25" s="1">
        <v>43516</v>
      </c>
      <c r="D25" s="40" t="s">
        <v>72</v>
      </c>
      <c r="E25" s="41">
        <v>14499</v>
      </c>
      <c r="F25" s="41">
        <v>1499</v>
      </c>
      <c r="G25" s="41">
        <v>13049.1</v>
      </c>
      <c r="H25" s="40" t="s">
        <v>65</v>
      </c>
      <c r="I25" s="59">
        <v>43570</v>
      </c>
      <c r="J25" s="65" t="s">
        <v>73</v>
      </c>
      <c r="K25" s="66">
        <v>43570</v>
      </c>
      <c r="L25" s="63"/>
      <c r="M25" s="63"/>
    </row>
    <row r="26" spans="1:14" ht="28.5" customHeight="1" x14ac:dyDescent="0.25">
      <c r="A26" s="3">
        <v>24</v>
      </c>
      <c r="B26" s="15" t="s">
        <v>74</v>
      </c>
      <c r="C26" s="13">
        <v>43486</v>
      </c>
      <c r="D26" s="62" t="s">
        <v>75</v>
      </c>
      <c r="E26" s="67">
        <v>27999</v>
      </c>
      <c r="F26" s="67">
        <v>10000</v>
      </c>
      <c r="G26" s="67">
        <v>17999</v>
      </c>
      <c r="H26" s="40" t="s">
        <v>65</v>
      </c>
      <c r="I26" s="59">
        <v>43654</v>
      </c>
      <c r="J26" s="33"/>
      <c r="K26" s="63"/>
      <c r="L26" s="63"/>
      <c r="M26" s="63"/>
    </row>
    <row r="27" spans="1:14" ht="22.05" customHeight="1" x14ac:dyDescent="0.25">
      <c r="A27" s="3">
        <v>25</v>
      </c>
      <c r="B27" s="15" t="s">
        <v>76</v>
      </c>
      <c r="C27" s="13">
        <v>43604</v>
      </c>
      <c r="D27" s="40" t="s">
        <v>77</v>
      </c>
      <c r="E27" s="67">
        <v>6204.78</v>
      </c>
      <c r="F27" s="67">
        <v>620.47</v>
      </c>
      <c r="G27" s="67">
        <v>5584.3</v>
      </c>
      <c r="H27" s="40" t="s">
        <v>65</v>
      </c>
      <c r="I27" s="59">
        <v>43654</v>
      </c>
      <c r="J27" s="65">
        <v>620.47</v>
      </c>
      <c r="K27" s="66">
        <v>43654</v>
      </c>
      <c r="L27" s="52" t="s">
        <v>23</v>
      </c>
      <c r="M27" s="50" t="s">
        <v>78</v>
      </c>
      <c r="N27" s="17"/>
    </row>
    <row r="28" spans="1:14" x14ac:dyDescent="0.25">
      <c r="A28" s="3">
        <v>26</v>
      </c>
      <c r="B28" s="15" t="s">
        <v>79</v>
      </c>
      <c r="C28" s="13">
        <v>43608</v>
      </c>
      <c r="D28" s="40" t="s">
        <v>80</v>
      </c>
      <c r="E28" s="67">
        <v>17782.86</v>
      </c>
      <c r="F28" s="67">
        <v>2000</v>
      </c>
      <c r="G28" s="67">
        <v>15782.86</v>
      </c>
      <c r="H28" s="40" t="s">
        <v>65</v>
      </c>
      <c r="I28" s="59">
        <v>43654</v>
      </c>
      <c r="J28" s="65">
        <v>2000</v>
      </c>
      <c r="K28" s="66">
        <v>43655</v>
      </c>
      <c r="L28" s="52" t="s">
        <v>23</v>
      </c>
      <c r="M28" s="50" t="s">
        <v>81</v>
      </c>
      <c r="N28" s="17"/>
    </row>
    <row r="29" spans="1:14" x14ac:dyDescent="0.25">
      <c r="A29" s="3">
        <v>27</v>
      </c>
      <c r="B29" s="15" t="s">
        <v>82</v>
      </c>
      <c r="C29" s="13">
        <v>43641</v>
      </c>
      <c r="D29" s="40" t="s">
        <v>83</v>
      </c>
      <c r="E29" s="67">
        <v>17782.86</v>
      </c>
      <c r="F29" s="67">
        <v>2000</v>
      </c>
      <c r="G29" s="67">
        <v>15782.86</v>
      </c>
      <c r="H29" s="40" t="s">
        <v>65</v>
      </c>
      <c r="I29" s="59">
        <v>43712</v>
      </c>
      <c r="J29" s="96" t="s">
        <v>84</v>
      </c>
      <c r="K29" s="97"/>
      <c r="L29" s="97"/>
      <c r="M29" s="98"/>
    </row>
    <row r="30" spans="1:14" x14ac:dyDescent="0.25">
      <c r="A30" s="3">
        <v>28</v>
      </c>
      <c r="B30" s="15" t="s">
        <v>85</v>
      </c>
      <c r="C30" s="13">
        <v>43666</v>
      </c>
      <c r="D30" s="40" t="s">
        <v>86</v>
      </c>
      <c r="E30" s="67">
        <v>3899.01</v>
      </c>
      <c r="F30" s="67">
        <v>500</v>
      </c>
      <c r="G30" s="67">
        <v>3399.01</v>
      </c>
      <c r="H30" s="40" t="s">
        <v>65</v>
      </c>
      <c r="I30" s="68">
        <v>43713</v>
      </c>
      <c r="J30" s="96" t="s">
        <v>84</v>
      </c>
      <c r="K30" s="97"/>
      <c r="L30" s="97"/>
      <c r="M30" s="98"/>
    </row>
    <row r="31" spans="1:14" x14ac:dyDescent="0.25">
      <c r="A31" s="3">
        <v>29</v>
      </c>
      <c r="B31" s="15" t="s">
        <v>87</v>
      </c>
      <c r="C31" s="13">
        <v>43742</v>
      </c>
      <c r="D31" s="62" t="s">
        <v>88</v>
      </c>
      <c r="E31" s="67">
        <v>3405.6</v>
      </c>
      <c r="F31" s="67">
        <v>2000</v>
      </c>
      <c r="G31" s="67">
        <v>1405.6</v>
      </c>
      <c r="H31" s="40" t="s">
        <v>65</v>
      </c>
      <c r="I31" s="59">
        <v>43802</v>
      </c>
      <c r="J31" s="33"/>
      <c r="K31" s="63"/>
      <c r="L31" s="63"/>
      <c r="M31" s="63"/>
    </row>
    <row r="32" spans="1:14" x14ac:dyDescent="0.25">
      <c r="A32" s="3">
        <v>30</v>
      </c>
      <c r="B32" s="15">
        <v>10068743</v>
      </c>
      <c r="C32" s="16">
        <v>43738</v>
      </c>
      <c r="D32" s="69" t="s">
        <v>89</v>
      </c>
      <c r="E32" s="67">
        <f>29341.68+(29341.68*15%)</f>
        <v>33742.932000000001</v>
      </c>
      <c r="F32" s="67">
        <v>3374.29</v>
      </c>
      <c r="G32" s="67">
        <f>E32-F32</f>
        <v>30368.642</v>
      </c>
      <c r="H32" s="69" t="s">
        <v>65</v>
      </c>
      <c r="I32" s="70">
        <v>43899</v>
      </c>
      <c r="J32" s="93" t="s">
        <v>90</v>
      </c>
      <c r="K32" s="94"/>
      <c r="L32" s="94"/>
      <c r="M32" s="95"/>
    </row>
    <row r="33" spans="1:13" s="7" customFormat="1" ht="27" customHeight="1" x14ac:dyDescent="0.25">
      <c r="A33" s="3">
        <v>31</v>
      </c>
      <c r="B33" s="15" t="s">
        <v>91</v>
      </c>
      <c r="C33" s="16">
        <v>43850</v>
      </c>
      <c r="D33" s="69" t="s">
        <v>92</v>
      </c>
      <c r="E33" s="67">
        <v>1500</v>
      </c>
      <c r="F33" s="67">
        <v>750</v>
      </c>
      <c r="G33" s="67">
        <f>E33-F33</f>
        <v>750</v>
      </c>
      <c r="H33" s="69" t="s">
        <v>65</v>
      </c>
      <c r="I33" s="70">
        <v>43943</v>
      </c>
      <c r="J33" s="93" t="s">
        <v>93</v>
      </c>
      <c r="K33" s="94"/>
      <c r="L33" s="94"/>
      <c r="M33" s="95"/>
    </row>
    <row r="34" spans="1:13" s="7" customFormat="1" ht="27" customHeight="1" x14ac:dyDescent="0.25">
      <c r="A34" s="3">
        <v>32</v>
      </c>
      <c r="B34" s="15" t="s">
        <v>94</v>
      </c>
      <c r="C34" s="16">
        <v>43769</v>
      </c>
      <c r="D34" s="69" t="s">
        <v>95</v>
      </c>
      <c r="E34" s="71">
        <v>9831.35</v>
      </c>
      <c r="F34" s="67">
        <v>750</v>
      </c>
      <c r="G34" s="72">
        <f>E34-F34</f>
        <v>9081.35</v>
      </c>
      <c r="H34" s="69" t="s">
        <v>65</v>
      </c>
      <c r="I34" s="70">
        <v>43965</v>
      </c>
      <c r="J34" s="93" t="s">
        <v>96</v>
      </c>
      <c r="K34" s="94"/>
      <c r="L34" s="94"/>
      <c r="M34" s="95"/>
    </row>
    <row r="35" spans="1:13" s="7" customFormat="1" ht="24" x14ac:dyDescent="0.25">
      <c r="A35" s="3">
        <v>33</v>
      </c>
      <c r="B35" s="15" t="s">
        <v>97</v>
      </c>
      <c r="C35" s="16">
        <v>43269</v>
      </c>
      <c r="D35" s="69" t="s">
        <v>98</v>
      </c>
      <c r="E35" s="73"/>
      <c r="F35" s="63"/>
      <c r="G35" s="74"/>
      <c r="H35" s="69" t="s">
        <v>65</v>
      </c>
      <c r="I35" s="75" t="s">
        <v>99</v>
      </c>
      <c r="J35" s="96" t="s">
        <v>100</v>
      </c>
      <c r="K35" s="97"/>
      <c r="L35" s="97"/>
      <c r="M35" s="98"/>
    </row>
    <row r="36" spans="1:13" s="7" customFormat="1" ht="44.1" customHeight="1" x14ac:dyDescent="0.25">
      <c r="A36" s="3">
        <v>34</v>
      </c>
      <c r="B36" s="15" t="s">
        <v>101</v>
      </c>
      <c r="C36" s="16">
        <v>43721</v>
      </c>
      <c r="D36" s="69" t="s">
        <v>102</v>
      </c>
      <c r="E36" s="71">
        <v>28386</v>
      </c>
      <c r="F36" s="67">
        <f>E36*10%</f>
        <v>2838.6000000000004</v>
      </c>
      <c r="G36" s="72">
        <f>E36-F36</f>
        <v>25547.4</v>
      </c>
      <c r="H36" s="69" t="s">
        <v>65</v>
      </c>
      <c r="I36" s="70">
        <v>43942</v>
      </c>
      <c r="J36" s="96" t="s">
        <v>103</v>
      </c>
      <c r="K36" s="97"/>
      <c r="L36" s="97"/>
      <c r="M36" s="98"/>
    </row>
    <row r="37" spans="1:13" s="7" customFormat="1" ht="38.1" customHeight="1" x14ac:dyDescent="0.25">
      <c r="A37" s="3">
        <v>35</v>
      </c>
      <c r="B37" s="18" t="s">
        <v>104</v>
      </c>
      <c r="C37" s="16">
        <v>43843</v>
      </c>
      <c r="D37" s="69" t="s">
        <v>105</v>
      </c>
      <c r="E37" s="69">
        <v>18111.349999999999</v>
      </c>
      <c r="F37" s="69">
        <f>E37*10%</f>
        <v>1811.135</v>
      </c>
      <c r="G37" s="76">
        <f>E37-F37</f>
        <v>16300.214999999998</v>
      </c>
      <c r="H37" s="69" t="s">
        <v>65</v>
      </c>
      <c r="I37" s="70">
        <v>43966</v>
      </c>
      <c r="J37" s="93" t="s">
        <v>106</v>
      </c>
      <c r="K37" s="94"/>
      <c r="L37" s="94"/>
      <c r="M37" s="95"/>
    </row>
    <row r="38" spans="1:13" s="7" customFormat="1" ht="31.05" customHeight="1" x14ac:dyDescent="0.25">
      <c r="A38" s="3">
        <v>36</v>
      </c>
      <c r="B38" s="15" t="s">
        <v>107</v>
      </c>
      <c r="C38" s="16">
        <v>44004</v>
      </c>
      <c r="D38" s="69" t="s">
        <v>108</v>
      </c>
      <c r="E38" s="76">
        <v>2862.35</v>
      </c>
      <c r="F38" s="76">
        <f>E38*25%</f>
        <v>715.58749999999998</v>
      </c>
      <c r="G38" s="76">
        <f>E38-F38</f>
        <v>2146.7624999999998</v>
      </c>
      <c r="H38" s="69" t="s">
        <v>65</v>
      </c>
      <c r="I38" s="70">
        <v>44046</v>
      </c>
      <c r="J38" s="96" t="s">
        <v>84</v>
      </c>
      <c r="K38" s="97"/>
      <c r="L38" s="97"/>
      <c r="M38" s="98"/>
    </row>
    <row r="39" spans="1:13" s="7" customFormat="1" ht="23.55" customHeight="1" x14ac:dyDescent="0.25">
      <c r="A39" s="3">
        <v>37</v>
      </c>
      <c r="B39" s="15" t="s">
        <v>109</v>
      </c>
      <c r="C39" s="16">
        <v>43987</v>
      </c>
      <c r="D39" s="69" t="s">
        <v>110</v>
      </c>
      <c r="E39" s="76">
        <v>20799</v>
      </c>
      <c r="F39" s="76">
        <f>E39*10%</f>
        <v>2079.9</v>
      </c>
      <c r="G39" s="76">
        <v>18720</v>
      </c>
      <c r="H39" s="69" t="s">
        <v>65</v>
      </c>
      <c r="I39" s="70">
        <v>44092</v>
      </c>
      <c r="J39" s="93" t="s">
        <v>111</v>
      </c>
      <c r="K39" s="94"/>
      <c r="L39" s="94"/>
      <c r="M39" s="95"/>
    </row>
    <row r="40" spans="1:13" s="7" customFormat="1" ht="37.5" customHeight="1" x14ac:dyDescent="0.25">
      <c r="A40" s="3">
        <v>38</v>
      </c>
      <c r="B40" s="15" t="s">
        <v>112</v>
      </c>
      <c r="C40" s="16">
        <v>44044</v>
      </c>
      <c r="D40" s="69" t="s">
        <v>113</v>
      </c>
      <c r="E40" s="76">
        <f>G40+F40</f>
        <v>22423.599999999999</v>
      </c>
      <c r="F40" s="72">
        <v>2838.43</v>
      </c>
      <c r="G40" s="76">
        <v>19585.169999999998</v>
      </c>
      <c r="H40" s="69" t="s">
        <v>114</v>
      </c>
      <c r="I40" s="70">
        <v>44092</v>
      </c>
      <c r="J40" s="96" t="s">
        <v>115</v>
      </c>
      <c r="K40" s="97"/>
      <c r="L40" s="97"/>
      <c r="M40" s="98"/>
    </row>
    <row r="41" spans="1:13" s="7" customFormat="1" ht="15.6" customHeight="1" x14ac:dyDescent="0.25">
      <c r="A41" s="3">
        <v>39</v>
      </c>
      <c r="B41" s="15" t="s">
        <v>116</v>
      </c>
      <c r="C41" s="16">
        <v>43752</v>
      </c>
      <c r="D41" s="77" t="s">
        <v>117</v>
      </c>
      <c r="E41" s="76">
        <v>26476.21</v>
      </c>
      <c r="F41" s="76">
        <f>E41*10%</f>
        <v>2647.6210000000001</v>
      </c>
      <c r="G41" s="76">
        <f>E41-F41</f>
        <v>23828.589</v>
      </c>
      <c r="H41" s="69" t="s">
        <v>65</v>
      </c>
      <c r="I41" s="70">
        <v>44200</v>
      </c>
      <c r="J41" s="93"/>
      <c r="K41" s="94"/>
      <c r="L41" s="94"/>
      <c r="M41" s="95"/>
    </row>
    <row r="42" spans="1:13" s="9" customFormat="1" ht="25.05" customHeight="1" x14ac:dyDescent="0.25">
      <c r="A42" s="9">
        <v>40</v>
      </c>
      <c r="B42" s="16" t="s">
        <v>118</v>
      </c>
      <c r="C42" s="22"/>
      <c r="D42" s="69" t="s">
        <v>119</v>
      </c>
      <c r="E42" s="78" t="s">
        <v>120</v>
      </c>
      <c r="F42" s="76">
        <v>1000</v>
      </c>
      <c r="G42" s="78" t="s">
        <v>121</v>
      </c>
      <c r="H42" s="69" t="s">
        <v>65</v>
      </c>
      <c r="I42" s="70">
        <v>44418</v>
      </c>
      <c r="J42" s="93" t="s">
        <v>122</v>
      </c>
      <c r="K42" s="94"/>
      <c r="L42" s="94"/>
      <c r="M42" s="95"/>
    </row>
    <row r="43" spans="1:13" s="9" customFormat="1" ht="14.1" customHeight="1" x14ac:dyDescent="0.25">
      <c r="A43" s="9">
        <v>41</v>
      </c>
      <c r="B43" s="16" t="s">
        <v>123</v>
      </c>
      <c r="C43" s="22"/>
      <c r="D43" s="69" t="s">
        <v>124</v>
      </c>
      <c r="E43" s="78" t="s">
        <v>125</v>
      </c>
      <c r="F43" s="78" t="s">
        <v>126</v>
      </c>
      <c r="G43" s="78" t="s">
        <v>127</v>
      </c>
      <c r="H43" s="69" t="s">
        <v>65</v>
      </c>
      <c r="I43" s="76"/>
      <c r="J43" s="93" t="s">
        <v>141</v>
      </c>
      <c r="K43" s="94"/>
      <c r="L43" s="94"/>
      <c r="M43" s="95"/>
    </row>
    <row r="44" spans="1:13" s="9" customFormat="1" ht="25.05" customHeight="1" x14ac:dyDescent="0.25">
      <c r="A44" s="9">
        <v>42</v>
      </c>
      <c r="B44" s="20"/>
      <c r="C44" s="21">
        <v>44344</v>
      </c>
      <c r="D44" s="69" t="s">
        <v>128</v>
      </c>
      <c r="E44" s="78"/>
      <c r="F44" s="76"/>
      <c r="G44" s="78"/>
      <c r="H44" s="69" t="s">
        <v>129</v>
      </c>
      <c r="I44" s="76"/>
      <c r="J44" s="93" t="s">
        <v>130</v>
      </c>
      <c r="K44" s="94"/>
      <c r="L44" s="94"/>
      <c r="M44" s="95"/>
    </row>
    <row r="45" spans="1:13" s="9" customFormat="1" ht="27.6" customHeight="1" x14ac:dyDescent="0.25">
      <c r="A45" s="9">
        <v>43</v>
      </c>
      <c r="B45" s="16" t="s">
        <v>131</v>
      </c>
      <c r="C45" s="21">
        <v>44228</v>
      </c>
      <c r="D45" s="77" t="s">
        <v>132</v>
      </c>
      <c r="E45" s="78" t="s">
        <v>133</v>
      </c>
      <c r="F45" s="78" t="s">
        <v>134</v>
      </c>
      <c r="G45" s="78" t="s">
        <v>135</v>
      </c>
      <c r="H45" s="69" t="s">
        <v>65</v>
      </c>
      <c r="I45" s="70">
        <v>44418</v>
      </c>
      <c r="J45" s="93" t="s">
        <v>136</v>
      </c>
      <c r="K45" s="94"/>
      <c r="L45" s="94"/>
      <c r="M45" s="95"/>
    </row>
    <row r="46" spans="1:13" s="9" customFormat="1" ht="24" customHeight="1" x14ac:dyDescent="0.25">
      <c r="A46" s="9">
        <v>44</v>
      </c>
      <c r="B46" s="16" t="s">
        <v>137</v>
      </c>
      <c r="C46" s="21">
        <v>44322</v>
      </c>
      <c r="D46" s="77" t="s">
        <v>138</v>
      </c>
      <c r="E46" s="78" t="s">
        <v>139</v>
      </c>
      <c r="F46" s="78" t="s">
        <v>134</v>
      </c>
      <c r="G46" s="78" t="s">
        <v>140</v>
      </c>
      <c r="H46" s="69" t="s">
        <v>65</v>
      </c>
      <c r="I46" s="76"/>
      <c r="J46" s="93" t="s">
        <v>141</v>
      </c>
      <c r="K46" s="94"/>
      <c r="L46" s="94"/>
      <c r="M46" s="95"/>
    </row>
    <row r="47" spans="1:13" s="9" customFormat="1" ht="25.05" customHeight="1" x14ac:dyDescent="0.25">
      <c r="A47" s="9">
        <v>45</v>
      </c>
      <c r="B47" s="16" t="s">
        <v>142</v>
      </c>
      <c r="C47" s="21">
        <v>44367</v>
      </c>
      <c r="D47" s="77" t="s">
        <v>143</v>
      </c>
      <c r="E47" s="78" t="s">
        <v>144</v>
      </c>
      <c r="F47" s="78" t="s">
        <v>145</v>
      </c>
      <c r="G47" s="78" t="s">
        <v>146</v>
      </c>
      <c r="H47" s="69" t="s">
        <v>65</v>
      </c>
      <c r="I47" s="70">
        <v>44441</v>
      </c>
      <c r="J47" s="93" t="s">
        <v>141</v>
      </c>
      <c r="K47" s="94"/>
      <c r="L47" s="94"/>
      <c r="M47" s="95"/>
    </row>
    <row r="48" spans="1:13" s="9" customFormat="1" ht="25.95" customHeight="1" x14ac:dyDescent="0.25">
      <c r="A48" s="9">
        <v>46</v>
      </c>
      <c r="B48" s="16" t="s">
        <v>147</v>
      </c>
      <c r="C48" s="21">
        <v>44475</v>
      </c>
      <c r="D48" s="77" t="s">
        <v>148</v>
      </c>
      <c r="E48" s="78" t="s">
        <v>149</v>
      </c>
      <c r="F48" s="78" t="s">
        <v>150</v>
      </c>
      <c r="G48" s="78" t="s">
        <v>151</v>
      </c>
      <c r="H48" s="69" t="s">
        <v>65</v>
      </c>
      <c r="I48" s="70">
        <v>44543</v>
      </c>
      <c r="J48" s="24" t="s">
        <v>216</v>
      </c>
      <c r="K48" s="24"/>
      <c r="L48" s="24" t="s">
        <v>177</v>
      </c>
      <c r="M48" s="24" t="s">
        <v>177</v>
      </c>
    </row>
    <row r="49" spans="1:13" s="9" customFormat="1" ht="14.1" customHeight="1" x14ac:dyDescent="0.25">
      <c r="A49" s="9">
        <v>47</v>
      </c>
      <c r="B49" s="16" t="s">
        <v>152</v>
      </c>
      <c r="C49" s="21">
        <v>44490</v>
      </c>
      <c r="D49" s="77" t="s">
        <v>1</v>
      </c>
      <c r="E49" s="78" t="s">
        <v>153</v>
      </c>
      <c r="F49" s="78" t="s">
        <v>154</v>
      </c>
      <c r="G49" s="78" t="s">
        <v>155</v>
      </c>
      <c r="H49" s="69" t="s">
        <v>65</v>
      </c>
      <c r="I49" s="79"/>
      <c r="J49" s="23" t="s">
        <v>178</v>
      </c>
      <c r="K49" s="24"/>
      <c r="L49" s="24" t="s">
        <v>177</v>
      </c>
      <c r="M49" s="24" t="s">
        <v>177</v>
      </c>
    </row>
    <row r="50" spans="1:13" s="9" customFormat="1" ht="32.1" customHeight="1" x14ac:dyDescent="0.25">
      <c r="A50" s="9">
        <v>48</v>
      </c>
      <c r="B50" s="16" t="s">
        <v>156</v>
      </c>
      <c r="C50" s="21">
        <v>44540</v>
      </c>
      <c r="D50" s="77" t="s">
        <v>157</v>
      </c>
      <c r="E50" s="78" t="s">
        <v>158</v>
      </c>
      <c r="F50" s="78" t="s">
        <v>159</v>
      </c>
      <c r="G50" s="78" t="s">
        <v>160</v>
      </c>
      <c r="H50" s="69" t="s">
        <v>65</v>
      </c>
      <c r="I50" s="70">
        <v>44573</v>
      </c>
      <c r="J50" s="80" t="s">
        <v>179</v>
      </c>
      <c r="K50" s="77"/>
      <c r="L50" s="81" t="s">
        <v>29</v>
      </c>
      <c r="M50" s="78"/>
    </row>
    <row r="51" spans="1:13" s="9" customFormat="1" ht="14.1" customHeight="1" x14ac:dyDescent="0.25">
      <c r="A51" s="9">
        <v>49</v>
      </c>
      <c r="B51" s="16" t="s">
        <v>161</v>
      </c>
      <c r="C51" s="21">
        <v>44531</v>
      </c>
      <c r="D51" s="77" t="s">
        <v>162</v>
      </c>
      <c r="E51" s="78" t="s">
        <v>163</v>
      </c>
      <c r="F51" s="78" t="s">
        <v>164</v>
      </c>
      <c r="G51" s="78" t="s">
        <v>165</v>
      </c>
      <c r="H51" s="69" t="s">
        <v>65</v>
      </c>
      <c r="I51" s="70">
        <v>44573</v>
      </c>
      <c r="J51" s="93" t="s">
        <v>179</v>
      </c>
      <c r="K51" s="94"/>
      <c r="L51" s="94"/>
      <c r="M51" s="95"/>
    </row>
    <row r="52" spans="1:13" s="9" customFormat="1" ht="14.1" customHeight="1" x14ac:dyDescent="0.25">
      <c r="A52" s="9">
        <v>50</v>
      </c>
      <c r="B52" s="16" t="s">
        <v>166</v>
      </c>
      <c r="C52" s="21">
        <v>44566</v>
      </c>
      <c r="D52" s="77" t="s">
        <v>167</v>
      </c>
      <c r="E52" s="78" t="s">
        <v>168</v>
      </c>
      <c r="F52" s="78" t="s">
        <v>159</v>
      </c>
      <c r="G52" s="78" t="s">
        <v>169</v>
      </c>
      <c r="H52" s="69" t="s">
        <v>65</v>
      </c>
      <c r="I52" s="70">
        <v>44604</v>
      </c>
      <c r="J52" s="93" t="s">
        <v>180</v>
      </c>
      <c r="K52" s="94"/>
      <c r="L52" s="94"/>
      <c r="M52" s="95"/>
    </row>
    <row r="53" spans="1:13" s="9" customFormat="1" ht="14.1" customHeight="1" x14ac:dyDescent="0.25">
      <c r="A53" s="9">
        <v>51</v>
      </c>
      <c r="B53" s="16" t="s">
        <v>181</v>
      </c>
      <c r="C53" s="21">
        <v>44629</v>
      </c>
      <c r="D53" s="77" t="s">
        <v>2</v>
      </c>
      <c r="E53" s="78" t="s">
        <v>168</v>
      </c>
      <c r="F53" s="78" t="s">
        <v>170</v>
      </c>
      <c r="G53" s="78" t="s">
        <v>171</v>
      </c>
      <c r="H53" s="69" t="s">
        <v>65</v>
      </c>
      <c r="I53" s="70">
        <v>44676</v>
      </c>
      <c r="J53" s="93" t="s">
        <v>182</v>
      </c>
      <c r="K53" s="94"/>
      <c r="L53" s="94"/>
      <c r="M53" s="95"/>
    </row>
    <row r="54" spans="1:13" s="9" customFormat="1" ht="14.1" customHeight="1" x14ac:dyDescent="0.25">
      <c r="A54" s="9">
        <v>52</v>
      </c>
      <c r="B54" s="16" t="s">
        <v>183</v>
      </c>
      <c r="C54" s="21">
        <v>44704</v>
      </c>
      <c r="D54" s="77" t="s">
        <v>173</v>
      </c>
      <c r="E54" s="78" t="s">
        <v>168</v>
      </c>
      <c r="F54" s="78" t="s">
        <v>174</v>
      </c>
      <c r="G54" s="78" t="s">
        <v>169</v>
      </c>
      <c r="H54" s="69" t="s">
        <v>65</v>
      </c>
      <c r="I54" s="70">
        <v>44720</v>
      </c>
      <c r="J54" s="93" t="s">
        <v>172</v>
      </c>
      <c r="K54" s="94"/>
      <c r="L54" s="94"/>
      <c r="M54" s="95"/>
    </row>
    <row r="55" spans="1:13" s="9" customFormat="1" ht="14.1" customHeight="1" x14ac:dyDescent="0.25">
      <c r="A55" s="9">
        <v>53</v>
      </c>
      <c r="B55" s="16" t="s">
        <v>184</v>
      </c>
      <c r="C55" s="21">
        <v>44726</v>
      </c>
      <c r="D55" s="77" t="s">
        <v>175</v>
      </c>
      <c r="E55" s="78" t="s">
        <v>185</v>
      </c>
      <c r="F55" s="78" t="s">
        <v>174</v>
      </c>
      <c r="G55" s="78" t="s">
        <v>176</v>
      </c>
      <c r="H55" s="69" t="s">
        <v>65</v>
      </c>
      <c r="I55" s="70">
        <v>44753</v>
      </c>
      <c r="J55" s="93" t="s">
        <v>186</v>
      </c>
      <c r="K55" s="94"/>
      <c r="L55" s="94"/>
      <c r="M55" s="95"/>
    </row>
    <row r="56" spans="1:13" s="9" customFormat="1" ht="14.1" customHeight="1" x14ac:dyDescent="0.25">
      <c r="A56" s="9">
        <v>54</v>
      </c>
      <c r="B56" s="25" t="s">
        <v>190</v>
      </c>
      <c r="C56" s="21">
        <v>44741</v>
      </c>
      <c r="D56" s="33" t="s">
        <v>3</v>
      </c>
      <c r="E56" s="82" t="s">
        <v>187</v>
      </c>
      <c r="F56" s="82" t="s">
        <v>188</v>
      </c>
      <c r="G56" s="82" t="s">
        <v>189</v>
      </c>
      <c r="H56" s="69" t="s">
        <v>65</v>
      </c>
      <c r="I56" s="70">
        <v>44937</v>
      </c>
      <c r="J56" s="93" t="s">
        <v>186</v>
      </c>
      <c r="K56" s="94"/>
      <c r="L56" s="94"/>
      <c r="M56" s="95"/>
    </row>
    <row r="57" spans="1:13" s="9" customFormat="1" ht="14.1" customHeight="1" x14ac:dyDescent="0.25">
      <c r="B57" s="25" t="s">
        <v>194</v>
      </c>
      <c r="C57" s="21">
        <v>44692</v>
      </c>
      <c r="D57" s="33" t="s">
        <v>4</v>
      </c>
      <c r="E57" s="82" t="s">
        <v>191</v>
      </c>
      <c r="F57" s="82" t="s">
        <v>192</v>
      </c>
      <c r="G57" s="82" t="s">
        <v>193</v>
      </c>
      <c r="H57" s="69" t="s">
        <v>65</v>
      </c>
      <c r="I57" s="70">
        <v>44824</v>
      </c>
      <c r="J57" s="93" t="s">
        <v>186</v>
      </c>
      <c r="K57" s="94"/>
      <c r="L57" s="94"/>
      <c r="M57" s="95"/>
    </row>
    <row r="58" spans="1:13" s="9" customFormat="1" ht="14.1" customHeight="1" x14ac:dyDescent="0.25">
      <c r="B58" s="25" t="s">
        <v>195</v>
      </c>
      <c r="C58" s="21">
        <v>44758</v>
      </c>
      <c r="D58" s="33" t="s">
        <v>196</v>
      </c>
      <c r="E58" s="82" t="s">
        <v>168</v>
      </c>
      <c r="F58" s="82" t="s">
        <v>188</v>
      </c>
      <c r="G58" s="82" t="s">
        <v>197</v>
      </c>
      <c r="H58" s="69" t="s">
        <v>65</v>
      </c>
      <c r="I58" s="70">
        <v>44935</v>
      </c>
      <c r="J58" s="93" t="s">
        <v>186</v>
      </c>
      <c r="K58" s="94"/>
      <c r="L58" s="94"/>
      <c r="M58" s="95"/>
    </row>
    <row r="59" spans="1:13" s="9" customFormat="1" ht="14.1" customHeight="1" x14ac:dyDescent="0.25">
      <c r="B59" s="25" t="s">
        <v>198</v>
      </c>
      <c r="C59" s="21">
        <v>44771</v>
      </c>
      <c r="D59" s="69" t="s">
        <v>128</v>
      </c>
      <c r="E59" s="82" t="s">
        <v>199</v>
      </c>
      <c r="F59" s="82" t="s">
        <v>188</v>
      </c>
      <c r="G59" s="82" t="s">
        <v>200</v>
      </c>
      <c r="H59" s="69" t="s">
        <v>65</v>
      </c>
      <c r="I59" s="70">
        <v>44795</v>
      </c>
      <c r="J59" s="93" t="s">
        <v>186</v>
      </c>
      <c r="K59" s="94"/>
      <c r="L59" s="94"/>
      <c r="M59" s="95"/>
    </row>
    <row r="60" spans="1:13" s="9" customFormat="1" ht="36" x14ac:dyDescent="0.25">
      <c r="B60" s="26" t="s">
        <v>201</v>
      </c>
      <c r="C60" s="21">
        <v>44765</v>
      </c>
      <c r="D60" s="83" t="s">
        <v>207</v>
      </c>
      <c r="E60" s="84" t="s">
        <v>208</v>
      </c>
      <c r="F60" s="85" t="s">
        <v>209</v>
      </c>
      <c r="G60" s="85" t="s">
        <v>210</v>
      </c>
      <c r="H60" s="69" t="s">
        <v>65</v>
      </c>
      <c r="I60" s="70">
        <v>44790</v>
      </c>
      <c r="J60" s="93" t="s">
        <v>180</v>
      </c>
      <c r="K60" s="94"/>
      <c r="L60" s="94"/>
      <c r="M60" s="95"/>
    </row>
    <row r="61" spans="1:13" s="9" customFormat="1" ht="14.1" customHeight="1" x14ac:dyDescent="0.25">
      <c r="B61" s="25" t="s">
        <v>202</v>
      </c>
      <c r="C61" s="21">
        <v>44765</v>
      </c>
      <c r="D61" s="33" t="s">
        <v>205</v>
      </c>
      <c r="E61" s="82" t="s">
        <v>211</v>
      </c>
      <c r="F61" s="82" t="s">
        <v>209</v>
      </c>
      <c r="G61" s="82" t="s">
        <v>212</v>
      </c>
      <c r="H61" s="69" t="s">
        <v>65</v>
      </c>
      <c r="I61" s="70">
        <v>44790</v>
      </c>
      <c r="J61" s="93" t="s">
        <v>180</v>
      </c>
      <c r="K61" s="94"/>
      <c r="L61" s="94"/>
      <c r="M61" s="95"/>
    </row>
    <row r="62" spans="1:13" s="9" customFormat="1" ht="14.1" customHeight="1" x14ac:dyDescent="0.25">
      <c r="B62" s="25" t="s">
        <v>203</v>
      </c>
      <c r="C62" s="21">
        <v>44765</v>
      </c>
      <c r="D62" s="33" t="s">
        <v>205</v>
      </c>
      <c r="E62" s="82" t="s">
        <v>211</v>
      </c>
      <c r="F62" s="82" t="s">
        <v>209</v>
      </c>
      <c r="G62" s="82" t="s">
        <v>212</v>
      </c>
      <c r="H62" s="69" t="s">
        <v>65</v>
      </c>
      <c r="I62" s="70">
        <v>44790</v>
      </c>
      <c r="J62" s="24" t="s">
        <v>216</v>
      </c>
      <c r="K62" s="86"/>
      <c r="L62" s="86"/>
      <c r="M62" s="86"/>
    </row>
    <row r="63" spans="1:13" s="9" customFormat="1" ht="14.1" customHeight="1" x14ac:dyDescent="0.25">
      <c r="B63" s="25" t="s">
        <v>204</v>
      </c>
      <c r="C63" s="21">
        <v>44765</v>
      </c>
      <c r="D63" s="33" t="s">
        <v>206</v>
      </c>
      <c r="E63" s="82" t="s">
        <v>213</v>
      </c>
      <c r="F63" s="82" t="s">
        <v>214</v>
      </c>
      <c r="G63" s="82" t="s">
        <v>215</v>
      </c>
      <c r="H63" s="69" t="s">
        <v>65</v>
      </c>
      <c r="I63" s="70">
        <v>44963</v>
      </c>
      <c r="J63" s="24" t="s">
        <v>217</v>
      </c>
      <c r="K63" s="86"/>
      <c r="L63" s="86"/>
      <c r="M63" s="86"/>
    </row>
    <row r="64" spans="1:13" s="9" customFormat="1" ht="24" x14ac:dyDescent="0.25">
      <c r="B64" s="25" t="s">
        <v>225</v>
      </c>
      <c r="C64" s="21">
        <v>44775</v>
      </c>
      <c r="D64" s="77" t="s">
        <v>226</v>
      </c>
      <c r="E64" s="82" t="s">
        <v>227</v>
      </c>
      <c r="F64" s="82" t="s">
        <v>192</v>
      </c>
      <c r="G64" s="82" t="s">
        <v>228</v>
      </c>
      <c r="H64" s="69" t="s">
        <v>65</v>
      </c>
      <c r="I64" s="70">
        <v>44963</v>
      </c>
      <c r="J64" s="93" t="s">
        <v>186</v>
      </c>
      <c r="K64" s="94"/>
      <c r="L64" s="94"/>
      <c r="M64" s="95"/>
    </row>
    <row r="65" spans="2:13" s="9" customFormat="1" ht="14.1" customHeight="1" x14ac:dyDescent="0.25">
      <c r="B65" s="25" t="s">
        <v>229</v>
      </c>
      <c r="C65" s="21">
        <v>44795</v>
      </c>
      <c r="D65" s="77" t="s">
        <v>230</v>
      </c>
      <c r="E65" s="82" t="s">
        <v>231</v>
      </c>
      <c r="F65" s="82" t="s">
        <v>188</v>
      </c>
      <c r="G65" s="82" t="s">
        <v>232</v>
      </c>
      <c r="H65" s="69" t="s">
        <v>65</v>
      </c>
      <c r="I65" s="70">
        <v>44930</v>
      </c>
      <c r="J65" s="93" t="s">
        <v>186</v>
      </c>
      <c r="K65" s="94"/>
      <c r="L65" s="94"/>
      <c r="M65" s="95"/>
    </row>
    <row r="66" spans="2:13" s="9" customFormat="1" ht="14.1" customHeight="1" x14ac:dyDescent="0.25">
      <c r="B66" s="25" t="s">
        <v>218</v>
      </c>
      <c r="C66" s="21">
        <v>44827</v>
      </c>
      <c r="D66" s="77" t="s">
        <v>167</v>
      </c>
      <c r="E66" s="82" t="s">
        <v>219</v>
      </c>
      <c r="F66" s="82" t="s">
        <v>220</v>
      </c>
      <c r="G66" s="82" t="s">
        <v>221</v>
      </c>
      <c r="H66" s="69" t="s">
        <v>65</v>
      </c>
      <c r="I66" s="70">
        <v>44938</v>
      </c>
      <c r="J66" s="24" t="s">
        <v>216</v>
      </c>
      <c r="K66" s="86"/>
      <c r="L66" s="86"/>
      <c r="M66" s="86"/>
    </row>
    <row r="67" spans="2:13" s="9" customFormat="1" ht="14.1" customHeight="1" x14ac:dyDescent="0.25">
      <c r="B67" s="25" t="s">
        <v>224</v>
      </c>
      <c r="C67" s="21">
        <v>44810</v>
      </c>
      <c r="D67" s="77" t="s">
        <v>148</v>
      </c>
      <c r="E67" s="82" t="s">
        <v>222</v>
      </c>
      <c r="F67" s="82" t="s">
        <v>188</v>
      </c>
      <c r="G67" s="82" t="s">
        <v>223</v>
      </c>
      <c r="H67" s="69" t="s">
        <v>65</v>
      </c>
      <c r="I67" s="70">
        <v>44958</v>
      </c>
      <c r="J67" s="24" t="s">
        <v>216</v>
      </c>
      <c r="K67" s="86"/>
      <c r="L67" s="86"/>
      <c r="M67" s="86"/>
    </row>
    <row r="68" spans="2:13" s="9" customFormat="1" ht="14.1" customHeight="1" x14ac:dyDescent="0.25">
      <c r="B68" s="25" t="s">
        <v>233</v>
      </c>
      <c r="C68" s="21">
        <v>44806</v>
      </c>
      <c r="D68" s="69" t="s">
        <v>128</v>
      </c>
      <c r="E68" s="82" t="s">
        <v>234</v>
      </c>
      <c r="F68" s="82" t="s">
        <v>188</v>
      </c>
      <c r="G68" s="82" t="s">
        <v>235</v>
      </c>
      <c r="H68" s="69" t="s">
        <v>65</v>
      </c>
      <c r="I68" s="70">
        <v>44886</v>
      </c>
      <c r="J68" s="93" t="s">
        <v>186</v>
      </c>
      <c r="K68" s="94"/>
      <c r="L68" s="94"/>
      <c r="M68" s="95"/>
    </row>
    <row r="69" spans="2:13" s="9" customFormat="1" ht="13.8" x14ac:dyDescent="0.3">
      <c r="B69" s="25" t="s">
        <v>250</v>
      </c>
      <c r="C69" s="27">
        <v>44869</v>
      </c>
      <c r="D69" s="87" t="s">
        <v>247</v>
      </c>
      <c r="E69" s="86" t="s">
        <v>258</v>
      </c>
      <c r="F69" s="82" t="s">
        <v>164</v>
      </c>
      <c r="G69" s="86" t="s">
        <v>258</v>
      </c>
      <c r="H69" s="69" t="s">
        <v>65</v>
      </c>
      <c r="I69" s="70">
        <v>45082</v>
      </c>
      <c r="J69" s="24" t="s">
        <v>276</v>
      </c>
      <c r="K69" s="86"/>
      <c r="L69" s="86"/>
      <c r="M69" s="86"/>
    </row>
    <row r="70" spans="2:13" s="9" customFormat="1" ht="13.8" x14ac:dyDescent="0.3">
      <c r="B70" s="25" t="s">
        <v>251</v>
      </c>
      <c r="C70" s="27">
        <v>44895</v>
      </c>
      <c r="D70" s="88" t="s">
        <v>248</v>
      </c>
      <c r="E70" s="82" t="s">
        <v>223</v>
      </c>
      <c r="F70" s="82" t="s">
        <v>159</v>
      </c>
      <c r="G70" s="82" t="s">
        <v>260</v>
      </c>
      <c r="H70" s="69" t="s">
        <v>65</v>
      </c>
      <c r="I70" s="70">
        <v>45072</v>
      </c>
      <c r="J70" s="29" t="s">
        <v>271</v>
      </c>
      <c r="K70" s="86"/>
      <c r="L70" s="86"/>
      <c r="M70" s="86"/>
    </row>
    <row r="71" spans="2:13" s="9" customFormat="1" ht="14.1" customHeight="1" x14ac:dyDescent="0.3">
      <c r="B71" s="25" t="s">
        <v>252</v>
      </c>
      <c r="C71" s="27">
        <v>44895</v>
      </c>
      <c r="D71" s="88" t="s">
        <v>248</v>
      </c>
      <c r="E71" s="82" t="s">
        <v>223</v>
      </c>
      <c r="F71" s="82" t="s">
        <v>159</v>
      </c>
      <c r="G71" s="82" t="s">
        <v>260</v>
      </c>
      <c r="H71" s="69" t="s">
        <v>65</v>
      </c>
      <c r="I71" s="70">
        <v>45037</v>
      </c>
      <c r="J71" s="29" t="s">
        <v>271</v>
      </c>
      <c r="K71" s="86"/>
      <c r="L71" s="86"/>
      <c r="M71" s="86"/>
    </row>
    <row r="72" spans="2:13" s="9" customFormat="1" ht="14.1" customHeight="1" x14ac:dyDescent="0.3">
      <c r="B72" s="25" t="s">
        <v>253</v>
      </c>
      <c r="C72" s="27">
        <v>44929</v>
      </c>
      <c r="D72" s="88" t="s">
        <v>249</v>
      </c>
      <c r="E72" s="82" t="s">
        <v>267</v>
      </c>
      <c r="F72" s="82" t="s">
        <v>209</v>
      </c>
      <c r="G72" s="82" t="s">
        <v>268</v>
      </c>
      <c r="H72" s="69" t="s">
        <v>65</v>
      </c>
      <c r="I72" s="70">
        <v>45048</v>
      </c>
      <c r="J72" s="24" t="s">
        <v>216</v>
      </c>
      <c r="K72" s="86"/>
      <c r="L72" s="86"/>
      <c r="M72" s="86"/>
    </row>
    <row r="73" spans="2:13" s="9" customFormat="1" ht="14.1" customHeight="1" x14ac:dyDescent="0.3">
      <c r="B73" s="25" t="s">
        <v>254</v>
      </c>
      <c r="C73" s="27">
        <v>44935</v>
      </c>
      <c r="D73" s="88" t="s">
        <v>238</v>
      </c>
      <c r="E73" s="82" t="s">
        <v>265</v>
      </c>
      <c r="F73" s="82" t="s">
        <v>159</v>
      </c>
      <c r="G73" s="86" t="s">
        <v>266</v>
      </c>
      <c r="H73" s="69" t="s">
        <v>65</v>
      </c>
      <c r="I73" s="70">
        <v>45048</v>
      </c>
      <c r="J73" s="93" t="s">
        <v>186</v>
      </c>
      <c r="K73" s="94"/>
      <c r="L73" s="94"/>
      <c r="M73" s="95"/>
    </row>
    <row r="74" spans="2:13" s="9" customFormat="1" ht="14.1" customHeight="1" x14ac:dyDescent="0.3">
      <c r="B74" s="25" t="s">
        <v>255</v>
      </c>
      <c r="C74" s="27">
        <v>44936</v>
      </c>
      <c r="D74" s="88" t="s">
        <v>237</v>
      </c>
      <c r="E74" s="82" t="s">
        <v>269</v>
      </c>
      <c r="F74" s="82" t="s">
        <v>209</v>
      </c>
      <c r="G74" s="82" t="s">
        <v>270</v>
      </c>
      <c r="H74" s="69" t="s">
        <v>65</v>
      </c>
      <c r="I74" s="33" t="s">
        <v>278</v>
      </c>
      <c r="J74" s="24" t="s">
        <v>216</v>
      </c>
      <c r="K74" s="86"/>
      <c r="L74" s="86"/>
      <c r="M74" s="86"/>
    </row>
    <row r="75" spans="2:13" s="9" customFormat="1" ht="51.45" customHeight="1" x14ac:dyDescent="0.3">
      <c r="B75" s="25" t="s">
        <v>256</v>
      </c>
      <c r="C75" s="27">
        <v>44875</v>
      </c>
      <c r="D75" s="89" t="s">
        <v>240</v>
      </c>
      <c r="E75" s="90" t="s">
        <v>263</v>
      </c>
      <c r="F75" s="82" t="s">
        <v>159</v>
      </c>
      <c r="G75" s="82" t="s">
        <v>264</v>
      </c>
      <c r="H75" s="69" t="s">
        <v>65</v>
      </c>
      <c r="I75" s="70">
        <v>45056</v>
      </c>
      <c r="J75" s="24" t="s">
        <v>216</v>
      </c>
      <c r="K75" s="86"/>
      <c r="L75" s="86"/>
      <c r="M75" s="86"/>
    </row>
    <row r="76" spans="2:13" s="9" customFormat="1" ht="14.1" customHeight="1" x14ac:dyDescent="0.3">
      <c r="B76" s="25" t="s">
        <v>257</v>
      </c>
      <c r="C76" s="2">
        <v>44988</v>
      </c>
      <c r="D76" s="88" t="s">
        <v>241</v>
      </c>
      <c r="E76" s="82" t="s">
        <v>261</v>
      </c>
      <c r="F76" s="82" t="s">
        <v>164</v>
      </c>
      <c r="G76" s="82" t="s">
        <v>262</v>
      </c>
      <c r="H76" s="69" t="s">
        <v>65</v>
      </c>
      <c r="I76" s="70">
        <v>45057</v>
      </c>
      <c r="J76" s="93" t="s">
        <v>186</v>
      </c>
      <c r="K76" s="94"/>
      <c r="L76" s="94"/>
      <c r="M76" s="95"/>
    </row>
    <row r="77" spans="2:13" s="9" customFormat="1" ht="27.6" x14ac:dyDescent="0.25">
      <c r="B77" s="28" t="s">
        <v>259</v>
      </c>
      <c r="C77" s="2">
        <v>45024</v>
      </c>
      <c r="D77" s="30" t="s">
        <v>272</v>
      </c>
      <c r="E77" s="82" t="s">
        <v>273</v>
      </c>
      <c r="F77" s="82" t="s">
        <v>274</v>
      </c>
      <c r="G77" s="82" t="s">
        <v>275</v>
      </c>
      <c r="H77" s="69" t="s">
        <v>65</v>
      </c>
      <c r="I77" s="70">
        <v>45082</v>
      </c>
      <c r="J77" s="24" t="s">
        <v>291</v>
      </c>
      <c r="K77" s="86"/>
      <c r="L77" s="86"/>
      <c r="M77" s="86"/>
    </row>
    <row r="78" spans="2:13" s="9" customFormat="1" ht="14.1" customHeight="1" x14ac:dyDescent="0.3">
      <c r="B78" s="25" t="s">
        <v>279</v>
      </c>
      <c r="C78" s="27">
        <v>44873</v>
      </c>
      <c r="D78" s="88" t="s">
        <v>236</v>
      </c>
      <c r="E78" s="82" t="s">
        <v>285</v>
      </c>
      <c r="F78" s="82" t="s">
        <v>164</v>
      </c>
      <c r="G78" s="82" t="s">
        <v>286</v>
      </c>
      <c r="H78" s="69" t="s">
        <v>65</v>
      </c>
      <c r="I78" s="70">
        <v>45082</v>
      </c>
      <c r="J78" s="93" t="s">
        <v>287</v>
      </c>
      <c r="K78" s="94"/>
      <c r="L78" s="94"/>
      <c r="M78" s="95"/>
    </row>
    <row r="79" spans="2:13" s="9" customFormat="1" ht="27.6" x14ac:dyDescent="0.3">
      <c r="B79" s="8" t="s">
        <v>255</v>
      </c>
      <c r="C79" s="27">
        <v>44937</v>
      </c>
      <c r="D79" s="30" t="s">
        <v>239</v>
      </c>
      <c r="E79" s="82" t="s">
        <v>288</v>
      </c>
      <c r="F79" s="82" t="s">
        <v>290</v>
      </c>
      <c r="G79" s="82" t="s">
        <v>289</v>
      </c>
      <c r="H79" s="69" t="s">
        <v>65</v>
      </c>
      <c r="I79" s="70">
        <v>45091</v>
      </c>
      <c r="J79" s="24" t="s">
        <v>291</v>
      </c>
      <c r="K79" s="86"/>
      <c r="L79" s="86"/>
      <c r="M79" s="86"/>
    </row>
    <row r="80" spans="2:13" s="9" customFormat="1" ht="14.1" customHeight="1" x14ac:dyDescent="0.25">
      <c r="B80" s="25" t="s">
        <v>280</v>
      </c>
      <c r="C80" s="2">
        <v>45030</v>
      </c>
      <c r="D80" s="30" t="s">
        <v>242</v>
      </c>
      <c r="E80" s="82" t="s">
        <v>292</v>
      </c>
      <c r="F80" s="82" t="s">
        <v>159</v>
      </c>
      <c r="G80" s="82" t="s">
        <v>293</v>
      </c>
      <c r="H80" s="69" t="s">
        <v>65</v>
      </c>
      <c r="I80" s="70">
        <v>45082</v>
      </c>
      <c r="J80" s="93" t="s">
        <v>186</v>
      </c>
      <c r="K80" s="94"/>
      <c r="L80" s="94"/>
      <c r="M80" s="95"/>
    </row>
    <row r="81" spans="2:13" s="9" customFormat="1" ht="27.6" x14ac:dyDescent="0.25">
      <c r="B81" s="25" t="s">
        <v>281</v>
      </c>
      <c r="C81" s="2">
        <v>44874</v>
      </c>
      <c r="D81" s="30" t="s">
        <v>244</v>
      </c>
      <c r="E81" s="82" t="s">
        <v>299</v>
      </c>
      <c r="F81" s="82" t="s">
        <v>164</v>
      </c>
      <c r="G81" s="82" t="s">
        <v>300</v>
      </c>
      <c r="H81" s="91" t="s">
        <v>294</v>
      </c>
      <c r="I81" s="86"/>
      <c r="J81" s="33" t="s">
        <v>308</v>
      </c>
      <c r="K81" s="86"/>
      <c r="L81" s="86"/>
      <c r="M81" s="86"/>
    </row>
    <row r="82" spans="2:13" s="9" customFormat="1" ht="14.1" customHeight="1" x14ac:dyDescent="0.25">
      <c r="B82" s="25" t="s">
        <v>282</v>
      </c>
      <c r="C82" s="2">
        <v>45040</v>
      </c>
      <c r="D82" s="30" t="s">
        <v>245</v>
      </c>
      <c r="E82" s="82" t="s">
        <v>298</v>
      </c>
      <c r="F82" s="82" t="s">
        <v>159</v>
      </c>
      <c r="G82" s="82" t="s">
        <v>304</v>
      </c>
      <c r="H82" s="83" t="s">
        <v>294</v>
      </c>
      <c r="I82" s="86"/>
      <c r="J82" s="86" t="s">
        <v>306</v>
      </c>
      <c r="K82" s="86"/>
      <c r="L82" s="86"/>
      <c r="M82" s="86"/>
    </row>
    <row r="83" spans="2:13" s="9" customFormat="1" ht="14.1" customHeight="1" x14ac:dyDescent="0.25">
      <c r="B83" s="25" t="s">
        <v>283</v>
      </c>
      <c r="C83" s="2">
        <v>45044</v>
      </c>
      <c r="D83" s="30" t="s">
        <v>246</v>
      </c>
      <c r="E83" s="82" t="s">
        <v>301</v>
      </c>
      <c r="F83" s="82" t="s">
        <v>159</v>
      </c>
      <c r="G83" s="82" t="s">
        <v>302</v>
      </c>
      <c r="H83" s="83" t="s">
        <v>294</v>
      </c>
      <c r="I83" s="86"/>
      <c r="J83" s="33" t="s">
        <v>307</v>
      </c>
      <c r="K83" s="86"/>
      <c r="L83" s="86"/>
      <c r="M83" s="86"/>
    </row>
    <row r="84" spans="2:13" s="9" customFormat="1" ht="27.6" x14ac:dyDescent="0.25">
      <c r="B84" s="28" t="s">
        <v>284</v>
      </c>
      <c r="C84" s="2">
        <v>45066</v>
      </c>
      <c r="D84" s="92" t="s">
        <v>277</v>
      </c>
      <c r="E84" s="82" t="s">
        <v>296</v>
      </c>
      <c r="F84" s="82" t="s">
        <v>295</v>
      </c>
      <c r="G84" s="82" t="s">
        <v>297</v>
      </c>
      <c r="H84" s="91" t="s">
        <v>303</v>
      </c>
      <c r="I84" s="86"/>
      <c r="J84" s="33" t="s">
        <v>305</v>
      </c>
      <c r="K84" s="86"/>
      <c r="L84" s="86"/>
      <c r="M84" s="86"/>
    </row>
    <row r="85" spans="2:13" s="9" customFormat="1" ht="14.1" customHeight="1" x14ac:dyDescent="0.25">
      <c r="B85" s="25" t="s">
        <v>309</v>
      </c>
      <c r="C85" s="2">
        <v>45015</v>
      </c>
      <c r="D85" s="30" t="s">
        <v>243</v>
      </c>
      <c r="E85" s="82" t="s">
        <v>310</v>
      </c>
      <c r="F85" s="82" t="s">
        <v>164</v>
      </c>
      <c r="G85" s="82" t="s">
        <v>311</v>
      </c>
      <c r="H85" s="69" t="s">
        <v>65</v>
      </c>
      <c r="I85" s="70">
        <v>45092</v>
      </c>
      <c r="J85" s="93" t="s">
        <v>287</v>
      </c>
      <c r="K85" s="94"/>
      <c r="L85" s="94"/>
      <c r="M85" s="95"/>
    </row>
    <row r="86" spans="2:13" s="9" customFormat="1" ht="14.1" customHeight="1" x14ac:dyDescent="0.3">
      <c r="B86" s="25"/>
      <c r="C86" s="25"/>
      <c r="D86" s="25"/>
      <c r="E86" s="32"/>
      <c r="F86" s="31"/>
      <c r="G86" s="25"/>
      <c r="H86" s="25"/>
      <c r="I86" s="25"/>
      <c r="J86" s="25"/>
      <c r="K86" s="25"/>
      <c r="L86" s="25"/>
      <c r="M86" s="25"/>
    </row>
    <row r="87" spans="2:13" s="9" customFormat="1" ht="14.1" customHeight="1" x14ac:dyDescent="0.25">
      <c r="B87" s="25"/>
      <c r="C87" s="25"/>
      <c r="D87" s="25"/>
      <c r="E87" s="25"/>
      <c r="F87" s="25"/>
      <c r="G87" s="25"/>
      <c r="H87" s="25"/>
      <c r="I87" s="25"/>
      <c r="J87" s="25"/>
      <c r="K87" s="25"/>
      <c r="L87" s="25"/>
      <c r="M87" s="25"/>
    </row>
    <row r="88" spans="2:13" s="9" customFormat="1" ht="14.1" customHeight="1" x14ac:dyDescent="0.25"/>
    <row r="89" spans="2:13" s="9" customFormat="1" ht="14.1" customHeight="1" x14ac:dyDescent="0.25"/>
    <row r="90" spans="2:13" s="9" customFormat="1" ht="14.1" customHeight="1" x14ac:dyDescent="0.25"/>
    <row r="91" spans="2:13" s="9" customFormat="1" ht="14.1" customHeight="1" x14ac:dyDescent="0.25"/>
    <row r="92" spans="2:13" s="9" customFormat="1" ht="14.1" customHeight="1" x14ac:dyDescent="0.25"/>
    <row r="93" spans="2:13" s="9" customFormat="1" ht="14.1" customHeight="1" x14ac:dyDescent="0.25"/>
    <row r="94" spans="2:13" s="9" customFormat="1" ht="14.1" customHeight="1" x14ac:dyDescent="0.25"/>
    <row r="95" spans="2:13" s="9" customFormat="1" ht="14.1" customHeight="1" x14ac:dyDescent="0.25"/>
    <row r="96" spans="2:13" s="9" customFormat="1" ht="14.1" customHeight="1" x14ac:dyDescent="0.25"/>
    <row r="97" s="9" customFormat="1" ht="14.1" customHeight="1" x14ac:dyDescent="0.25"/>
    <row r="98" s="9" customFormat="1" ht="14.1" customHeight="1" x14ac:dyDescent="0.25"/>
    <row r="99" s="9" customFormat="1" ht="14.1" customHeight="1" x14ac:dyDescent="0.25"/>
    <row r="100" s="9" customFormat="1" ht="14.1" customHeight="1" x14ac:dyDescent="0.25"/>
    <row r="101" s="9" customFormat="1" ht="14.1" customHeight="1" x14ac:dyDescent="0.25"/>
    <row r="102" s="9" customFormat="1" ht="14.1" customHeight="1" x14ac:dyDescent="0.25"/>
    <row r="103" s="9" customFormat="1" ht="14.1" customHeight="1" x14ac:dyDescent="0.25"/>
    <row r="104" s="9" customFormat="1" ht="14.1" customHeight="1" x14ac:dyDescent="0.25"/>
    <row r="105" s="9" customFormat="1" ht="14.1" customHeight="1" x14ac:dyDescent="0.25"/>
    <row r="106" s="9" customFormat="1" ht="14.1" customHeight="1" x14ac:dyDescent="0.25"/>
  </sheetData>
  <mergeCells count="38">
    <mergeCell ref="J78:M78"/>
    <mergeCell ref="J80:M80"/>
    <mergeCell ref="J85:M85"/>
    <mergeCell ref="J65:M65"/>
    <mergeCell ref="J68:M68"/>
    <mergeCell ref="J76:M76"/>
    <mergeCell ref="J73:M73"/>
    <mergeCell ref="J57:M57"/>
    <mergeCell ref="J58:M58"/>
    <mergeCell ref="J59:M59"/>
    <mergeCell ref="J60:M60"/>
    <mergeCell ref="J61:M61"/>
    <mergeCell ref="J64:M64"/>
    <mergeCell ref="J34:M34"/>
    <mergeCell ref="J4:M4"/>
    <mergeCell ref="J32:M32"/>
    <mergeCell ref="J29:M29"/>
    <mergeCell ref="J30:M30"/>
    <mergeCell ref="J33:M33"/>
    <mergeCell ref="J46:M46"/>
    <mergeCell ref="J44:M44"/>
    <mergeCell ref="J47:M47"/>
    <mergeCell ref="J52:M52"/>
    <mergeCell ref="J51:M51"/>
    <mergeCell ref="J56:M56"/>
    <mergeCell ref="J55:M55"/>
    <mergeCell ref="J35:M35"/>
    <mergeCell ref="J41:M41"/>
    <mergeCell ref="J37:M37"/>
    <mergeCell ref="J54:M54"/>
    <mergeCell ref="J53:M53"/>
    <mergeCell ref="J36:M36"/>
    <mergeCell ref="J45:M45"/>
    <mergeCell ref="J42:M42"/>
    <mergeCell ref="J43:M43"/>
    <mergeCell ref="J39:M39"/>
    <mergeCell ref="J40:M40"/>
    <mergeCell ref="J38:M38"/>
  </mergeCells>
  <phoneticPr fontId="12"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Claims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Maropeng Makgamatha</dc:creator>
  <cp:keywords/>
  <dc:description/>
  <cp:lastModifiedBy>Nombuso Sibande</cp:lastModifiedBy>
  <cp:revision/>
  <dcterms:created xsi:type="dcterms:W3CDTF">2021-07-22T10:06:38Z</dcterms:created>
  <dcterms:modified xsi:type="dcterms:W3CDTF">2023-07-04T14:30:02Z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